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P:\Концессия\Югорск\Расчеты\Схема ТС\Отправка 23.05.2018\"/>
    </mc:Choice>
  </mc:AlternateContent>
  <xr:revisionPtr revIDLastSave="0" documentId="10_ncr:8100000_{71F35816-222E-4CDD-8225-5821573FE8E5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Приложение 3" sheetId="65" r:id="rId1"/>
    <sheet name="Индексы 17-19 " sheetId="48" state="hidden" r:id="rId2"/>
  </sheets>
  <definedNames>
    <definedName name="_xlnm.Print_Titles" localSheetId="0">'Приложение 3'!$3:$5</definedName>
    <definedName name="_xlnm.Print_Area" localSheetId="0">'Приложение 3'!$A$1:$U$412</definedName>
  </definedNames>
  <calcPr calcId="162913"/>
  <fileRecoveryPr autoRecover="0"/>
</workbook>
</file>

<file path=xl/calcChain.xml><?xml version="1.0" encoding="utf-8"?>
<calcChain xmlns="http://schemas.openxmlformats.org/spreadsheetml/2006/main">
  <c r="Q15" i="48" l="1"/>
  <c r="L15" i="48"/>
  <c r="K15" i="48"/>
  <c r="S15" i="48" s="1"/>
  <c r="J15" i="48"/>
  <c r="I15" i="48"/>
  <c r="H15" i="48"/>
  <c r="K14" i="48"/>
  <c r="P14" i="48" s="1"/>
  <c r="J14" i="48"/>
  <c r="I14" i="48"/>
  <c r="H14" i="48"/>
  <c r="R13" i="48"/>
  <c r="P13" i="48"/>
  <c r="N13" i="48"/>
  <c r="K13" i="48"/>
  <c r="M13" i="48" s="1"/>
  <c r="J13" i="48"/>
  <c r="I13" i="48"/>
  <c r="H13" i="48"/>
  <c r="K7" i="48"/>
  <c r="S7" i="48" s="1"/>
  <c r="J7" i="48"/>
  <c r="I7" i="48"/>
  <c r="H7" i="48"/>
  <c r="O13" i="48" l="1"/>
  <c r="Q13" i="48"/>
  <c r="L14" i="48"/>
  <c r="P15" i="48"/>
  <c r="R15" i="48"/>
  <c r="Q7" i="48"/>
  <c r="M14" i="48"/>
  <c r="T15" i="48"/>
  <c r="O14" i="48"/>
  <c r="T13" i="48"/>
  <c r="Q14" i="48"/>
  <c r="M15" i="48"/>
  <c r="R14" i="48"/>
  <c r="N15" i="48"/>
  <c r="L13" i="48"/>
  <c r="T14" i="48"/>
  <c r="O15" i="48"/>
  <c r="N7" i="48"/>
  <c r="O7" i="48"/>
  <c r="R7" i="48"/>
  <c r="P7" i="48"/>
  <c r="M7" i="48"/>
  <c r="T7" i="48"/>
  <c r="L7" i="48"/>
  <c r="S14" i="48"/>
  <c r="S13" i="48"/>
  <c r="N14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Кспоян Галина С.</author>
  </authors>
  <commentList>
    <comment ref="B8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Кспоян Галина С.:</t>
        </r>
        <r>
          <rPr>
            <sz val="9"/>
            <color indexed="81"/>
            <rFont val="Tahoma"/>
            <family val="2"/>
            <charset val="204"/>
          </rPr>
          <t xml:space="preserve">
одно мероприятие</t>
        </r>
      </text>
    </comment>
  </commentList>
</comments>
</file>

<file path=xl/sharedStrings.xml><?xml version="1.0" encoding="utf-8"?>
<sst xmlns="http://schemas.openxmlformats.org/spreadsheetml/2006/main" count="954" uniqueCount="247">
  <si>
    <t>1 этап</t>
  </si>
  <si>
    <t>2 этап</t>
  </si>
  <si>
    <t>всего</t>
  </si>
  <si>
    <t>2018 год</t>
  </si>
  <si>
    <t>2019 год</t>
  </si>
  <si>
    <t>2020 год</t>
  </si>
  <si>
    <t>2021 год</t>
  </si>
  <si>
    <t>2022 год</t>
  </si>
  <si>
    <t>внебюджетные источники</t>
  </si>
  <si>
    <t>км</t>
  </si>
  <si>
    <t>ед.</t>
  </si>
  <si>
    <t>№ п/п</t>
  </si>
  <si>
    <t>окружной бюджет</t>
  </si>
  <si>
    <t>1</t>
  </si>
  <si>
    <t>1.1</t>
  </si>
  <si>
    <t>2.1</t>
  </si>
  <si>
    <t>3.1</t>
  </si>
  <si>
    <t>3.2</t>
  </si>
  <si>
    <t>2.2</t>
  </si>
  <si>
    <t>2.3</t>
  </si>
  <si>
    <t>Технические параметры проекта</t>
  </si>
  <si>
    <t xml:space="preserve">ед. изм. </t>
  </si>
  <si>
    <t>количество</t>
  </si>
  <si>
    <t>Необходимые капитальные затраты по годам реализации, тыс. руб. 
(в ценах соответствующих лет)</t>
  </si>
  <si>
    <t>Источник финансирования</t>
  </si>
  <si>
    <t>Срок получения эффекта</t>
  </si>
  <si>
    <t>Простой срок окупаемости, лет</t>
  </si>
  <si>
    <t>Организационные и общие мероприятия</t>
  </si>
  <si>
    <t>Ответственный исполнитель</t>
  </si>
  <si>
    <t>Вид ожидаемого эффекта</t>
  </si>
  <si>
    <t xml:space="preserve">местный бюджет </t>
  </si>
  <si>
    <t>Повышение надежности теплоснабжения и качества коммунальных ресурсов</t>
  </si>
  <si>
    <t>Повышение энергетической эффективности и технического уровня объектов, входящих в состав системы теплоснабжения</t>
  </si>
  <si>
    <t>Индексация  регулируемых цен (тарифов) на продукцию (услуги) отраслей  инфраструктурного сектора  на   2017-2019 гг. (предельные максимальные индексы), %</t>
  </si>
  <si>
    <t>Показатели</t>
  </si>
  <si>
    <t>оценка</t>
  </si>
  <si>
    <t>прогноз</t>
  </si>
  <si>
    <t/>
  </si>
  <si>
    <t>июль 3,9%</t>
  </si>
  <si>
    <t>июль 3,4%</t>
  </si>
  <si>
    <t>июль 3,1%</t>
  </si>
  <si>
    <t>июль 3,0%</t>
  </si>
  <si>
    <t xml:space="preserve">        - индексация оптовых цен для населения</t>
  </si>
  <si>
    <t xml:space="preserve">         - индексация тарифов на транспортировку газа по распределительным сетям</t>
  </si>
  <si>
    <t>Электроэнергия  - рост цен на розничном рынке  
 для всех категорий потребителей, %</t>
  </si>
  <si>
    <t>104,6-105,0</t>
  </si>
  <si>
    <t>104,4-104,8</t>
  </si>
  <si>
    <t>104,4-104,9</t>
  </si>
  <si>
    <t>104,4-104,10</t>
  </si>
  <si>
    <t/>
  </si>
  <si>
    <t>107,5 - 108,5%</t>
  </si>
  <si>
    <t>106,5-107,0%</t>
  </si>
  <si>
    <t>105,3 - 106,3%</t>
  </si>
  <si>
    <t>105,3- 106,3%</t>
  </si>
  <si>
    <t>102,5-103,5%</t>
  </si>
  <si>
    <t xml:space="preserve">        -  индексация тарифов сетевых компаний для  всех категорий потребителей, исключая населения </t>
  </si>
  <si>
    <t>июль 7,5%</t>
  </si>
  <si>
    <t/>
  </si>
  <si>
    <t>июль 5,0%</t>
  </si>
  <si>
    <t/>
  </si>
  <si>
    <t>июль 4,0%</t>
  </si>
  <si>
    <t/>
  </si>
  <si>
    <t>июль 4,3%</t>
  </si>
  <si>
    <t/>
  </si>
  <si>
    <t>июль 4.0%</t>
  </si>
  <si>
    <t/>
  </si>
  <si>
    <t>январь
 9,0%</t>
  </si>
  <si>
    <t>январь
4,0%</t>
  </si>
  <si>
    <t/>
  </si>
  <si>
    <t>январь
 4,0%</t>
  </si>
  <si>
    <t>Меры по выводу из эксплуатации, консервации и демонтажу избыточных источников тепловой энергии</t>
  </si>
  <si>
    <t>2023-2027 годы</t>
  </si>
  <si>
    <t xml:space="preserve">Ликвидация существующей котельной №16 с переводом нагрузки на котельную
№9 </t>
  </si>
  <si>
    <t xml:space="preserve">Ликвидация котельной № 6 с переводом потребителей с переводом нагрузки на новую БМК №15 </t>
  </si>
  <si>
    <t xml:space="preserve">Строительство на месте старой котельной №15 новой БМК №15 </t>
  </si>
  <si>
    <t>Ликвидация котельной №7 с переводом нагрузки на новую БМК №24</t>
  </si>
  <si>
    <t>Строительство новой котельной БМК №24</t>
  </si>
  <si>
    <t>Ликвидация котельной № 9 с переводом нагрузки на новую БМК № 9</t>
  </si>
  <si>
    <t>Строительство новой БМК №10</t>
  </si>
  <si>
    <t>Ликвидация старой котельной №10, перевод нагрузок на новую БМК №10</t>
  </si>
  <si>
    <t>Ликвидация одного из выводов котельной №14 (в сторону ул. Газовиков) с целью высвобождения мощностей для подключения перспективных нагрузок по ул. Студенческая</t>
  </si>
  <si>
    <t>При продолжении тенденции по отключению ИЖС от котельной №17, ликвидация котельной с переключением не отключенных потребителей на АОГВ</t>
  </si>
  <si>
    <t>Гкал/ч</t>
  </si>
  <si>
    <t>Расширение котельной №25 с установкой дополнительных котлов мощностью 5,4 Гкал/ч</t>
  </si>
  <si>
    <t>Строительство тепловых сетей от котельной №17</t>
  </si>
  <si>
    <t>Строительство тепловых сетей от котельной №15</t>
  </si>
  <si>
    <t>Строительство тепловых сетей от котельной №8</t>
  </si>
  <si>
    <t>Строительство тепловых сетей от котельной №10</t>
  </si>
  <si>
    <t>Реконструкция тепловых сетей от котельной №10</t>
  </si>
  <si>
    <t>Реконструкция тепловых сетей от котельной №11</t>
  </si>
  <si>
    <t>Реконструкция тепловых сетей от котельной №14</t>
  </si>
  <si>
    <t>Реконструкция тепловых сетей от котельной №15</t>
  </si>
  <si>
    <t>Реконструкция тепловых сетей от котельной №17</t>
  </si>
  <si>
    <t>Реконструкция тепловых сетей от котельной №18</t>
  </si>
  <si>
    <t>Реконструкция тепловых сетей от котельной №24</t>
  </si>
  <si>
    <t>Реконструкция тепловых сетей от котельной №8</t>
  </si>
  <si>
    <t>Реконструкция тепловых сетей от котельной №9</t>
  </si>
  <si>
    <t>Реконструкция тепловых сетей от БМК Центральная</t>
  </si>
  <si>
    <t>Реконструкция тепловых сетей от котельной №22</t>
  </si>
  <si>
    <t>Реконструкция тепловых сетей с увеличением диаметра трубопроводов для обеспечения существующих расчетных гидравлических режимов</t>
  </si>
  <si>
    <t>Реконструкция тепловых сетей от котельной №19</t>
  </si>
  <si>
    <t>Реконструкция тепловых сетей от котельной №25</t>
  </si>
  <si>
    <t>Строительство тепловых сетей для обеспечения перспективной тепловой нагрузки</t>
  </si>
  <si>
    <t>Строительство тепловых сетей от котельной №11</t>
  </si>
  <si>
    <t>Строительство тепловых сетей от котельной №14</t>
  </si>
  <si>
    <t>Строительство тепловых сетей от котельной №18</t>
  </si>
  <si>
    <t>Строительство тепловых сетей от котельной №22</t>
  </si>
  <si>
    <t>Строительство тепловых сетей от котельной №24 (Новая)</t>
  </si>
  <si>
    <t>Строительство тепловых сетей от котельной №25</t>
  </si>
  <si>
    <t>Строительство тепловых сетей от котельной №5</t>
  </si>
  <si>
    <t>Строительство тепловых сетей от котельной №9</t>
  </si>
  <si>
    <t>Строительство тепловых сетей от котельной Центральная</t>
  </si>
  <si>
    <t>Строительство тепловых сетей для повышения эффективности функционирования системы теплоснабжения, в том числе за счет ликвидации котельных</t>
  </si>
  <si>
    <t>Строительство тепловых сетей для обеспечения надежности теплоснабжения потребителей</t>
  </si>
  <si>
    <t xml:space="preserve">Строительство котельной  "Центральная" взамен существующих котельных №№ 1, 2, 3 </t>
  </si>
  <si>
    <t>МВт</t>
  </si>
  <si>
    <t>Реконструкция тепловых сетей от котельной Центральная</t>
  </si>
  <si>
    <t xml:space="preserve">Реконструкция тепловых сетей от котельной №18 </t>
  </si>
  <si>
    <t xml:space="preserve">Реконструкция тепловых сетей от котельной №22 </t>
  </si>
  <si>
    <t xml:space="preserve">Реконструкция тепловых сетей от котельной №24 </t>
  </si>
  <si>
    <t>Оформление бесхозяйных объектов недвижимого имущества системы теплоснабжения  в муниципальную собственность</t>
  </si>
  <si>
    <t>Ожидаемый эффект от реализации проекта в натуральном выражении (в сэкономленном ресурсе)</t>
  </si>
  <si>
    <t>Ожидаемый эффект от реализации проекта в стоимостном выражении, тыс. руб.</t>
  </si>
  <si>
    <t>-</t>
  </si>
  <si>
    <t>2020-2027</t>
  </si>
  <si>
    <t>Экономия электрической энергии, тыс. кВт·ч в год</t>
  </si>
  <si>
    <t>Экономия топлива (газа), тыс.м³ в год</t>
  </si>
  <si>
    <t>в т.ч. плата за подключение</t>
  </si>
  <si>
    <t>кредитные средства</t>
  </si>
  <si>
    <t>плата за подключение</t>
  </si>
  <si>
    <t>внебюджетные источники, всего, 
в т.ч.:</t>
  </si>
  <si>
    <t>МУП "Югорскэнергогаз"</t>
  </si>
  <si>
    <t>Качественное и бесперебойное обеспечение теплоснабжения новых объектов капитального строительства</t>
  </si>
  <si>
    <t>Реконструкция тепловых сетей для обеспечения надежности теплоснабжения потребителей, в т.ч. в связи с исчерпанием эксплуатационного ресурса</t>
  </si>
  <si>
    <t>Администрация города Югорска</t>
  </si>
  <si>
    <t>Проектно-изыскательские работы, согласование и экспертиза проектно-сметной документации для строительства  БМК «Центральная» и сетей инженерно-технического обеспечения. Кадастровый учет земельного участка, оформление договора аренды земельного участка на период строительства, получение разрешения на строительство</t>
  </si>
  <si>
    <t>Строительство БМК «Центральная» и сетей инженерно-технического обеспечения.</t>
  </si>
  <si>
    <t xml:space="preserve">Пусконаладочные работы БМК «Центральная», сетей теплоснабжения и горячего водоснабжения с переключением потребителей существующих котельных №№ 1, 2,3. </t>
  </si>
  <si>
    <t xml:space="preserve">Благоустройство и озеленение территории </t>
  </si>
  <si>
    <t>2.1.1.1</t>
  </si>
  <si>
    <t>2.1.1.2</t>
  </si>
  <si>
    <t>2.1.1.3</t>
  </si>
  <si>
    <t>2.1.1.4</t>
  </si>
  <si>
    <t xml:space="preserve">Демонтаж и утилизация котельных №1, №2 и №3 с переводом их нагрузок на вновь возводимую БМК «Центральная» </t>
  </si>
  <si>
    <t>3 этап</t>
  </si>
  <si>
    <t>2017 год (справочно)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</si>
  <si>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</si>
  <si>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</si>
  <si>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</si>
  <si>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</si>
  <si>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</si>
  <si>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</si>
  <si>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</si>
  <si>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</si>
  <si>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2.3.1</t>
  </si>
  <si>
    <t>2.3.2</t>
  </si>
  <si>
    <t>2.3.3</t>
  </si>
  <si>
    <t>2.3.4</t>
  </si>
  <si>
    <t>2.3.5</t>
  </si>
  <si>
    <t>2.3.6</t>
  </si>
  <si>
    <t>3.1.1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</si>
  <si>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</si>
  <si>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</si>
  <si>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</si>
  <si>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</si>
  <si>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</si>
  <si>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</si>
  <si>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</si>
  <si>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</si>
  <si>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</si>
  <si>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</si>
  <si>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</si>
  <si>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</si>
  <si>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3.1.2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</si>
  <si>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</si>
  <si>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</si>
  <si>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</si>
  <si>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</si>
  <si>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</si>
  <si>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</si>
  <si>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</si>
  <si>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</si>
  <si>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</si>
  <si>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</si>
  <si>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</si>
  <si>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</si>
  <si>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</si>
  <si>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</si>
  <si>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</si>
  <si>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</si>
  <si>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</si>
  <si>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</si>
  <si>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</si>
  <si>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</si>
  <si>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3.2.2</t>
  </si>
  <si>
    <t>3.2.3</t>
  </si>
  <si>
    <t>3.2.3.1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</si>
  <si>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</si>
  <si>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</si>
  <si>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</si>
  <si>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</si>
  <si>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</si>
  <si>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</si>
  <si>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</si>
  <si>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</si>
  <si>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3.2.3.10</t>
  </si>
  <si>
    <t>3.2.4</t>
  </si>
  <si>
    <t>3.2.4.1</t>
  </si>
  <si>
    <t>3.2.4.2</t>
  </si>
  <si>
    <t>3.2.4.3</t>
  </si>
  <si>
    <t>3.2.4.4</t>
  </si>
  <si>
    <t>3.2.4.5</t>
  </si>
  <si>
    <t>3.2.4.6</t>
  </si>
  <si>
    <t>3.2.4.7</t>
  </si>
  <si>
    <t>3.2.4.8</t>
  </si>
  <si>
    <t>3.2.4.9</t>
  </si>
  <si>
    <t>3.2.4.10</t>
  </si>
  <si>
    <t>3.2.4.11</t>
  </si>
  <si>
    <t>3.2.4.12</t>
  </si>
  <si>
    <t>3.2.4.13</t>
  </si>
  <si>
    <t>3.2.4.14</t>
  </si>
  <si>
    <t>3.2.4.15</t>
  </si>
  <si>
    <t>2.3.7</t>
  </si>
  <si>
    <t>2.3.8</t>
  </si>
  <si>
    <t>Строительство БМК № 9 (строительство новой котельной №9 ближе к центру нагрузок и перевод нагрузок с котельной №9 на новую БМК № 9)</t>
  </si>
  <si>
    <t>2021-2027</t>
  </si>
  <si>
    <t>Строительство БМК № 5 (строительство новой БМК №5 рядом с котельной №14 по ул. Свердлова для подключения вывода, отключаемого от котельной №14)</t>
  </si>
  <si>
    <t>2022-2027</t>
  </si>
  <si>
    <t>Реконструкция котельной № 18 (реконструкция котельной №18 с вводом новых котлов по 5,4 Гкал/ч)</t>
  </si>
  <si>
    <t>Капитальный ремонт участка тепловодоснабжения (с заменой) от ТК № 17-43 до ТК № 17-44 по ул. Калинина, 25 с заменой трубопровода на энергоэффективные стальные с ППУ изоляцией</t>
  </si>
  <si>
    <t>Капитальный ремонт участка сети тепловодоснабжения (с заменой) от ТК № 17-12 до ТК № 17-13 по ул. Калинина, 23 с заменой трубопровода на энергоэффективные стальные с ППУ изоляцией</t>
  </si>
  <si>
    <t>3.2.3.11</t>
  </si>
  <si>
    <t>2028-2032 годы</t>
  </si>
  <si>
    <t>Всего (2018-2032 гг.)</t>
  </si>
  <si>
    <t>Наименование мероприятия, инвестиционного проекта</t>
  </si>
  <si>
    <t>Цель мероприятия, проекта</t>
  </si>
  <si>
    <t>Мероприятия по новому строительству источников тепловой энергии, обеспечивающих прирост перспективной тепловой нагрузки</t>
  </si>
  <si>
    <t>Мероприятия по реконструкции источников тепловой энергии, обеспечивающих прирост перспективной тепловой нагрузки</t>
  </si>
  <si>
    <t>Мероприятия по строительству, реконструкции и техническому перевооружению источников тепловой энергии</t>
  </si>
  <si>
    <t>Мероприятия по новому строительству и реконструкции тепловых сетей</t>
  </si>
  <si>
    <t>Мероприятия по новому строительству тепловых сетей для обеспечения перспективных приростов тепловой нагрузки</t>
  </si>
  <si>
    <t>Мероприятия по новому строительству и реконструкции тепловых сетей для обеспечения нормативной надежности и безопасности теплоснабжения</t>
  </si>
  <si>
    <t>Итого по Схеме теплоснабжения</t>
  </si>
  <si>
    <t>Перечень мероприятий Схемы теплоснабжения муниципального образования город Югорск на период до 2032 г. (актуализация)
(Предложения по строительству, реконструкции и техническому перевооружению источников тепловой энергии, по строительству и реконструкции тепловых сетей муниципального образования город Югорск на 2018 - 2032 гг.)</t>
  </si>
  <si>
    <t>Строительство перемычки для перевода части нагрузок котельной №10, находящихся за ул. Спортивная, на существующую котельную №14</t>
  </si>
  <si>
    <t xml:space="preserve">Реконструкция тепловых сетей с увеличением диаметра трубопроводов для обеспечения перспективных приростов тепловой нагрузки 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</si>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</sst>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,##0.000"/>
    <numFmt numFmtId="170" formatCode="&quot;$&quot;#,##0_);[Red]\(&quot;$&quot;#,##0\)"/>
    <numFmt numFmtId="171" formatCode="_-* #,##0.00[$€-1]_-;\-* #,##0.00[$€-1]_-;_-* &quot;-&quot;??[$€-1]_-"/>
    <numFmt numFmtId="172" formatCode="_(* #,##0_);_(* \(#,##0\);_(* &quot; - &quot;_);_(@_)"/>
    <numFmt numFmtId="173" formatCode="#,##0;\(#,##0\);&quot;-&quot;"/>
    <numFmt numFmtId="174" formatCode="_-* #,##0\ _d_._-;\-* #,##0\ _d_._-;_-* &quot;-&quot;\ _d_._-;_-@_-"/>
    <numFmt numFmtId="175" formatCode="_-* #,##0.00\ _d_._-;\-* #,##0.00\ _d_._-;_-* &quot;-&quot;??\ _d_._-;_-@_-"/>
    <numFmt numFmtId="176" formatCode="General_)"/>
    <numFmt numFmtId="177" formatCode="_(&quot;$&quot;* #,##0.00_);_(&quot;$&quot;* \(#,##0.00\);_(&quot;$&quot;* &quot;-&quot;??_);_(@_)"/>
    <numFmt numFmtId="178" formatCode="0.0%"/>
    <numFmt numFmtId="179" formatCode="0.0%_);\(0.0%\)"/>
    <numFmt numFmtId="180" formatCode="#.##0\.00"/>
    <numFmt numFmtId="181" formatCode="#\.00"/>
    <numFmt numFmtId="182" formatCode="\$#\.00"/>
    <numFmt numFmtId="183" formatCode="#\."/>
    <numFmt numFmtId="184" formatCode="\M\o\n\t\h\ \D.\y\y\y\y"/>
    <numFmt numFmtId="185" formatCode="_-* #,##0.00\ _€_-;\-* #,##0.00\ _€_-;_-* &quot;-&quot;??\ _€_-;_-@_-"/>
    <numFmt numFmtId="186" formatCode="_-* #,##0.00_р_._-;\-* #,##0.00_р_._-;_-* \-??_р_._-;_-@_-"/>
    <numFmt numFmtId="187" formatCode="%#\.00"/>
    <numFmt numFmtId="188" formatCode="0_)"/>
    <numFmt numFmtId="189" formatCode="[$-F800]dddd\,\ mmmm\ dd\,\ yyyy"/>
    <numFmt numFmtId="190" formatCode="#,##0.0\ _₽"/>
  </numFmts>
  <fonts count="9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0"/>
      <name val="Helv"/>
    </font>
    <font>
      <sz val="9"/>
      <name val="Arial"/>
      <family val="2"/>
    </font>
    <font>
      <sz val="10"/>
      <name val="MS Sans Serif"/>
      <family val="2"/>
      <charset val="204"/>
    </font>
    <font>
      <sz val="8"/>
      <name val="Arial Cyr"/>
      <charset val="204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sz val="12"/>
      <name val="Times New Roman Cyr"/>
      <charset val="204"/>
    </font>
    <font>
      <sz val="8"/>
      <name val="Helv"/>
      <charset val="204"/>
    </font>
    <font>
      <sz val="8"/>
      <name val="Helv"/>
    </font>
    <font>
      <b/>
      <sz val="8"/>
      <name val="Helv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"/>
      <color indexed="8"/>
      <name val="Courier"/>
      <family val="3"/>
    </font>
    <font>
      <sz val="10"/>
      <name val="Courier New Cyr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12"/>
      <name val="Arial Cyr"/>
      <charset val="204"/>
    </font>
    <font>
      <b/>
      <sz val="18"/>
      <name val="Arial"/>
      <family val="2"/>
      <charset val="204"/>
    </font>
    <font>
      <sz val="10"/>
      <name val="Courie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theme="1"/>
      <name val="Courier New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Courier"/>
      <family val="3"/>
    </font>
    <font>
      <b/>
      <sz val="16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i/>
      <sz val="10"/>
      <name val="Courier"/>
      <family val="3"/>
    </font>
    <font>
      <sz val="14"/>
      <name val="Courier"/>
      <family val="3"/>
    </font>
    <font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3">
    <xf numFmtId="0" fontId="0" fillId="0" borderId="0"/>
    <xf numFmtId="0" fontId="9" fillId="0" borderId="0"/>
    <xf numFmtId="178" fontId="32" fillId="0" borderId="0">
      <alignment vertical="top"/>
    </xf>
    <xf numFmtId="178" fontId="33" fillId="0" borderId="0">
      <alignment vertical="top"/>
    </xf>
    <xf numFmtId="179" fontId="33" fillId="2" borderId="0">
      <alignment vertical="top"/>
    </xf>
    <xf numFmtId="178" fontId="33" fillId="3" borderId="0">
      <alignment vertical="top"/>
    </xf>
    <xf numFmtId="0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top"/>
    </xf>
    <xf numFmtId="0" fontId="9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4" fillId="0" borderId="0"/>
    <xf numFmtId="0" fontId="9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9" fillId="0" borderId="0"/>
    <xf numFmtId="0" fontId="9" fillId="0" borderId="0"/>
    <xf numFmtId="0" fontId="36" fillId="0" borderId="0"/>
    <xf numFmtId="0" fontId="3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36" fillId="0" borderId="0"/>
    <xf numFmtId="0" fontId="9" fillId="0" borderId="0"/>
    <xf numFmtId="0" fontId="36" fillId="0" borderId="0"/>
    <xf numFmtId="0" fontId="3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4" fillId="0" borderId="0"/>
    <xf numFmtId="0" fontId="36" fillId="0" borderId="0"/>
    <xf numFmtId="180" fontId="37" fillId="0" borderId="0">
      <protection locked="0"/>
    </xf>
    <xf numFmtId="181" fontId="37" fillId="0" borderId="0">
      <protection locked="0"/>
    </xf>
    <xf numFmtId="180" fontId="37" fillId="0" borderId="0">
      <protection locked="0"/>
    </xf>
    <xf numFmtId="181" fontId="37" fillId="0" borderId="0">
      <protection locked="0"/>
    </xf>
    <xf numFmtId="182" fontId="37" fillId="0" borderId="0">
      <protection locked="0"/>
    </xf>
    <xf numFmtId="183" fontId="37" fillId="0" borderId="1">
      <protection locked="0"/>
    </xf>
    <xf numFmtId="183" fontId="38" fillId="0" borderId="0">
      <protection locked="0"/>
    </xf>
    <xf numFmtId="183" fontId="38" fillId="0" borderId="0">
      <protection locked="0"/>
    </xf>
    <xf numFmtId="183" fontId="37" fillId="0" borderId="1"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0" borderId="0">
      <alignment vertical="center"/>
      <protection locked="0"/>
    </xf>
    <xf numFmtId="0" fontId="39" fillId="0" borderId="0">
      <protection locked="0"/>
    </xf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9" fillId="0" borderId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84" fontId="39" fillId="0" borderId="0">
      <protection locked="0"/>
    </xf>
    <xf numFmtId="171" fontId="12" fillId="0" borderId="0" applyFont="0" applyFill="0" applyBorder="0" applyAlignment="0" applyProtection="0"/>
    <xf numFmtId="172" fontId="13" fillId="0" borderId="0" applyFill="0" applyBorder="0">
      <alignment horizontal="right" vertical="top"/>
    </xf>
    <xf numFmtId="0" fontId="14" fillId="0" borderId="0">
      <alignment horizontal="center" wrapText="1"/>
    </xf>
    <xf numFmtId="164" fontId="13" fillId="0" borderId="0" applyFill="0" applyBorder="0" applyAlignment="0" applyProtection="0">
      <alignment horizontal="right" vertical="top"/>
    </xf>
    <xf numFmtId="173" fontId="15" fillId="0" borderId="0"/>
    <xf numFmtId="0" fontId="13" fillId="0" borderId="0" applyFill="0" applyBorder="0">
      <alignment horizontal="left" vertical="top"/>
    </xf>
    <xf numFmtId="168" fontId="40" fillId="0" borderId="0" applyFill="0" applyBorder="0" applyAlignment="0" applyProtection="0"/>
    <xf numFmtId="168" fontId="32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0" fontId="39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16" fillId="0" borderId="0">
      <alignment vertical="center" wrapText="1"/>
    </xf>
    <xf numFmtId="0" fontId="47" fillId="0" borderId="0"/>
    <xf numFmtId="0" fontId="28" fillId="0" borderId="0" applyNumberForma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17" fillId="0" borderId="0"/>
    <xf numFmtId="0" fontId="9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7" fillId="0" borderId="0"/>
    <xf numFmtId="0" fontId="39" fillId="0" borderId="0">
      <protection locked="0"/>
    </xf>
    <xf numFmtId="0" fontId="18" fillId="0" borderId="0" applyNumberFormat="0">
      <alignment horizontal="left"/>
    </xf>
    <xf numFmtId="0" fontId="10" fillId="0" borderId="0">
      <alignment vertical="center"/>
      <protection locked="0"/>
    </xf>
    <xf numFmtId="0" fontId="19" fillId="0" borderId="2">
      <alignment horizontal="center"/>
    </xf>
    <xf numFmtId="0" fontId="9" fillId="0" borderId="0"/>
    <xf numFmtId="2" fontId="48" fillId="10" borderId="3" applyProtection="0"/>
    <xf numFmtId="2" fontId="48" fillId="10" borderId="3" applyProtection="0"/>
    <xf numFmtId="2" fontId="49" fillId="0" borderId="0" applyFill="0" applyBorder="0" applyProtection="0"/>
    <xf numFmtId="2" fontId="50" fillId="0" borderId="0" applyFill="0" applyBorder="0" applyProtection="0"/>
    <xf numFmtId="2" fontId="50" fillId="11" borderId="3" applyProtection="0"/>
    <xf numFmtId="2" fontId="50" fillId="12" borderId="3" applyProtection="0"/>
    <xf numFmtId="2" fontId="50" fillId="13" borderId="3" applyProtection="0"/>
    <xf numFmtId="2" fontId="50" fillId="13" borderId="3" applyProtection="0">
      <alignment horizontal="center"/>
    </xf>
    <xf numFmtId="2" fontId="50" fillId="12" borderId="3" applyProtection="0">
      <alignment horizontal="center"/>
    </xf>
    <xf numFmtId="0" fontId="39" fillId="0" borderId="1">
      <protection locked="0"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76" fontId="20" fillId="0" borderId="4">
      <protection locked="0"/>
    </xf>
    <xf numFmtId="0" fontId="56" fillId="26" borderId="22" applyNumberFormat="0" applyAlignment="0" applyProtection="0"/>
    <xf numFmtId="0" fontId="4" fillId="0" borderId="5">
      <alignment horizontal="center"/>
    </xf>
    <xf numFmtId="0" fontId="57" fillId="27" borderId="23" applyNumberFormat="0" applyAlignment="0" applyProtection="0"/>
    <xf numFmtId="0" fontId="58" fillId="27" borderId="2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2" fillId="0" borderId="0" applyBorder="0">
      <alignment horizontal="center" vertical="center" wrapText="1"/>
    </xf>
    <xf numFmtId="0" fontId="60" fillId="0" borderId="24" applyNumberFormat="0" applyFill="0" applyAlignment="0" applyProtection="0"/>
    <xf numFmtId="0" fontId="8" fillId="0" borderId="6" applyNumberFormat="0" applyFill="0" applyAlignment="0" applyProtection="0"/>
    <xf numFmtId="0" fontId="22" fillId="0" borderId="0" applyBorder="0">
      <alignment horizontal="center" vertical="center" wrapText="1"/>
    </xf>
    <xf numFmtId="0" fontId="61" fillId="0" borderId="25" applyNumberFormat="0" applyFill="0" applyAlignment="0" applyProtection="0"/>
    <xf numFmtId="0" fontId="62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Border="0">
      <alignment horizontal="center" vertical="center" wrapText="1"/>
    </xf>
    <xf numFmtId="0" fontId="23" fillId="0" borderId="0" applyBorder="0">
      <alignment horizontal="center" vertical="center" wrapText="1"/>
    </xf>
    <xf numFmtId="176" fontId="24" fillId="14" borderId="4"/>
    <xf numFmtId="4" fontId="25" fillId="15" borderId="5" applyBorder="0">
      <alignment horizontal="right"/>
    </xf>
    <xf numFmtId="4" fontId="25" fillId="16" borderId="0" applyBorder="0">
      <alignment horizontal="right"/>
    </xf>
    <xf numFmtId="4" fontId="25" fillId="15" borderId="5" applyFill="0" applyBorder="0">
      <alignment horizontal="right"/>
    </xf>
    <xf numFmtId="0" fontId="63" fillId="0" borderId="27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4" fontId="23" fillId="0" borderId="0" applyNumberFormat="0" applyFont="0" applyAlignment="0">
      <alignment horizontal="left"/>
    </xf>
    <xf numFmtId="0" fontId="64" fillId="28" borderId="28" applyNumberFormat="0" applyAlignment="0" applyProtection="0"/>
    <xf numFmtId="0" fontId="26" fillId="0" borderId="0">
      <alignment horizontal="center" vertical="top" wrapText="1"/>
    </xf>
    <xf numFmtId="0" fontId="27" fillId="0" borderId="0">
      <alignment horizontal="centerContinuous" vertical="center"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169" fontId="29" fillId="3" borderId="5">
      <alignment wrapText="1"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/>
    <xf numFmtId="0" fontId="67" fillId="0" borderId="0"/>
    <xf numFmtId="0" fontId="2" fillId="0" borderId="0"/>
    <xf numFmtId="0" fontId="2" fillId="0" borderId="0"/>
    <xf numFmtId="0" fontId="4" fillId="0" borderId="0"/>
    <xf numFmtId="49" fontId="25" fillId="0" borderId="0" applyBorder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8" fontId="53" fillId="0" borderId="0"/>
    <xf numFmtId="0" fontId="2" fillId="0" borderId="0"/>
    <xf numFmtId="0" fontId="54" fillId="0" borderId="0"/>
    <xf numFmtId="0" fontId="7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16" fillId="0" borderId="0"/>
    <xf numFmtId="0" fontId="54" fillId="0" borderId="0"/>
    <xf numFmtId="0" fontId="7" fillId="0" borderId="0"/>
    <xf numFmtId="0" fontId="54" fillId="0" borderId="0"/>
    <xf numFmtId="4" fontId="7" fillId="0" borderId="0">
      <alignment vertical="center"/>
    </xf>
    <xf numFmtId="4" fontId="7" fillId="0" borderId="0">
      <alignment vertical="center"/>
    </xf>
    <xf numFmtId="0" fontId="16" fillId="0" borderId="0">
      <alignment vertical="center" wrapText="1"/>
    </xf>
    <xf numFmtId="0" fontId="68" fillId="30" borderId="0" applyNumberFormat="0" applyBorder="0" applyAlignment="0" applyProtection="0"/>
    <xf numFmtId="168" fontId="30" fillId="15" borderId="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54" fillId="31" borderId="2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ill="0" applyBorder="0" applyAlignment="0" applyProtection="0"/>
    <xf numFmtId="9" fontId="4" fillId="0" borderId="0" applyFont="0" applyFill="0" applyBorder="0" applyAlignment="0" applyProtection="0"/>
    <xf numFmtId="0" fontId="70" fillId="0" borderId="30" applyNumberFormat="0" applyFill="0" applyAlignment="0" applyProtection="0"/>
    <xf numFmtId="0" fontId="9" fillId="0" borderId="0"/>
    <xf numFmtId="0" fontId="28" fillId="0" borderId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0" fontId="71" fillId="0" borderId="0" applyNumberFormat="0" applyFill="0" applyBorder="0" applyAlignment="0" applyProtection="0"/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0" fontId="4" fillId="0" borderId="0">
      <alignment horizontal="center"/>
    </xf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43" fontId="5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20" fillId="0" borderId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" fontId="25" fillId="3" borderId="0" applyBorder="0">
      <alignment horizontal="right"/>
    </xf>
    <xf numFmtId="4" fontId="25" fillId="18" borderId="0" applyBorder="0">
      <alignment horizontal="right"/>
    </xf>
    <xf numFmtId="4" fontId="25" fillId="3" borderId="0" applyBorder="0">
      <alignment horizontal="right"/>
    </xf>
    <xf numFmtId="4" fontId="25" fillId="19" borderId="10" applyBorder="0">
      <alignment horizontal="right"/>
    </xf>
    <xf numFmtId="4" fontId="25" fillId="3" borderId="5" applyFont="0" applyBorder="0">
      <alignment horizontal="right"/>
    </xf>
    <xf numFmtId="0" fontId="4" fillId="0" borderId="0">
      <alignment horizontal="left" vertical="top"/>
    </xf>
    <xf numFmtId="0" fontId="72" fillId="32" borderId="0" applyNumberFormat="0" applyBorder="0" applyAlignment="0" applyProtection="0"/>
    <xf numFmtId="187" fontId="37" fillId="0" borderId="0">
      <protection locked="0"/>
    </xf>
    <xf numFmtId="0" fontId="78" fillId="0" borderId="0"/>
    <xf numFmtId="0" fontId="1" fillId="0" borderId="0"/>
    <xf numFmtId="0" fontId="2" fillId="0" borderId="0"/>
    <xf numFmtId="188" fontId="79" fillId="0" borderId="0"/>
    <xf numFmtId="0" fontId="2" fillId="0" borderId="0"/>
    <xf numFmtId="9" fontId="1" fillId="0" borderId="0" applyFont="0" applyFill="0" applyBorder="0" applyAlignment="0" applyProtection="0"/>
    <xf numFmtId="0" fontId="87" fillId="0" borderId="0"/>
    <xf numFmtId="0" fontId="2" fillId="0" borderId="0"/>
    <xf numFmtId="0" fontId="20" fillId="0" borderId="0"/>
    <xf numFmtId="0" fontId="54" fillId="0" borderId="0"/>
    <xf numFmtId="0" fontId="87" fillId="0" borderId="0"/>
    <xf numFmtId="0" fontId="87" fillId="0" borderId="0"/>
    <xf numFmtId="0" fontId="54" fillId="0" borderId="0"/>
    <xf numFmtId="0" fontId="87" fillId="0" borderId="0"/>
  </cellStyleXfs>
  <cellXfs count="226">
    <xf numFmtId="0" fontId="0" fillId="0" borderId="0" xfId="0"/>
    <xf numFmtId="0" fontId="77" fillId="0" borderId="0" xfId="0" applyFont="1" applyAlignment="1">
      <alignment wrapText="1"/>
    </xf>
    <xf numFmtId="0" fontId="77" fillId="0" borderId="0" xfId="0" applyFont="1"/>
    <xf numFmtId="4" fontId="73" fillId="33" borderId="5" xfId="458" applyNumberFormat="1" applyFont="1" applyFill="1" applyBorder="1" applyAlignment="1">
      <alignment horizontal="center" vertical="center"/>
    </xf>
    <xf numFmtId="4" fontId="73" fillId="33" borderId="5" xfId="0" applyNumberFormat="1" applyFont="1" applyFill="1" applyBorder="1" applyAlignment="1">
      <alignment horizontal="center" vertical="center"/>
    </xf>
    <xf numFmtId="0" fontId="73" fillId="33" borderId="5" xfId="0" applyFont="1" applyFill="1" applyBorder="1" applyAlignment="1">
      <alignment horizontal="center" vertical="center"/>
    </xf>
    <xf numFmtId="49" fontId="77" fillId="0" borderId="0" xfId="0" applyNumberFormat="1" applyFont="1" applyAlignment="1">
      <alignment horizontal="center" vertical="center"/>
    </xf>
    <xf numFmtId="0" fontId="3" fillId="0" borderId="0" xfId="481" applyFont="1" applyFill="1" applyBorder="1"/>
    <xf numFmtId="168" fontId="5" fillId="0" borderId="0" xfId="481" applyNumberFormat="1" applyFont="1" applyFill="1" applyBorder="1" applyAlignment="1">
      <alignment horizontal="center" vertical="center"/>
    </xf>
    <xf numFmtId="168" fontId="5" fillId="0" borderId="0" xfId="482" applyNumberFormat="1" applyFont="1" applyBorder="1" applyAlignment="1">
      <alignment horizontal="center"/>
    </xf>
    <xf numFmtId="0" fontId="5" fillId="0" borderId="5" xfId="481" applyFont="1" applyFill="1" applyBorder="1" applyAlignment="1">
      <alignment horizontal="center" vertical="center"/>
    </xf>
    <xf numFmtId="0" fontId="3" fillId="0" borderId="5" xfId="481" applyFont="1" applyFill="1" applyBorder="1" applyAlignment="1">
      <alignment horizontal="center" vertical="center"/>
    </xf>
    <xf numFmtId="0" fontId="3" fillId="0" borderId="18" xfId="481" applyFont="1" applyFill="1" applyBorder="1" applyAlignment="1">
      <alignment horizontal="center" vertical="center"/>
    </xf>
    <xf numFmtId="0" fontId="6" fillId="35" borderId="5" xfId="481" applyFont="1" applyFill="1" applyBorder="1" applyAlignment="1">
      <alignment horizontal="left" vertical="center" wrapText="1"/>
    </xf>
    <xf numFmtId="168" fontId="6" fillId="35" borderId="5" xfId="482" applyNumberFormat="1" applyFont="1" applyFill="1" applyBorder="1" applyAlignment="1">
      <alignment horizontal="center" vertical="center" wrapText="1"/>
    </xf>
    <xf numFmtId="168" fontId="76" fillId="35" borderId="5" xfId="483" applyNumberFormat="1" applyFont="1" applyFill="1" applyBorder="1" applyAlignment="1">
      <alignment horizontal="center" vertical="center" wrapText="1"/>
    </xf>
    <xf numFmtId="168" fontId="76" fillId="0" borderId="5" xfId="483" applyNumberFormat="1" applyFont="1" applyFill="1" applyBorder="1" applyAlignment="1">
      <alignment horizontal="center" vertical="center" wrapText="1"/>
    </xf>
    <xf numFmtId="168" fontId="3" fillId="0" borderId="5" xfId="483" applyNumberFormat="1" applyFont="1" applyFill="1" applyBorder="1" applyAlignment="1">
      <alignment horizontal="center" vertical="center"/>
    </xf>
    <xf numFmtId="0" fontId="3" fillId="0" borderId="5" xfId="483" applyFont="1" applyFill="1" applyBorder="1" applyAlignment="1">
      <alignment horizontal="center" vertical="center"/>
    </xf>
    <xf numFmtId="0" fontId="3" fillId="0" borderId="18" xfId="483" applyFont="1" applyFill="1" applyBorder="1" applyAlignment="1">
      <alignment horizontal="center" vertical="center"/>
    </xf>
    <xf numFmtId="0" fontId="6" fillId="0" borderId="5" xfId="483" applyFont="1" applyFill="1" applyBorder="1" applyAlignment="1">
      <alignment horizontal="left" vertical="center" wrapText="1"/>
    </xf>
    <xf numFmtId="168" fontId="6" fillId="0" borderId="5" xfId="482" applyNumberFormat="1" applyFont="1" applyBorder="1" applyAlignment="1">
      <alignment horizontal="center" vertical="center" wrapText="1"/>
    </xf>
    <xf numFmtId="0" fontId="6" fillId="38" borderId="5" xfId="483" applyFont="1" applyFill="1" applyBorder="1" applyAlignment="1">
      <alignment horizontal="left" vertical="center" wrapText="1"/>
    </xf>
    <xf numFmtId="168" fontId="6" fillId="38" borderId="5" xfId="482" applyNumberFormat="1" applyFont="1" applyFill="1" applyBorder="1" applyAlignment="1">
      <alignment horizontal="center" vertical="center" wrapText="1"/>
    </xf>
    <xf numFmtId="168" fontId="76" fillId="0" borderId="5" xfId="482" applyNumberFormat="1" applyFont="1" applyFill="1" applyBorder="1" applyAlignment="1">
      <alignment horizontal="center" vertical="center" wrapText="1"/>
    </xf>
    <xf numFmtId="188" fontId="6" fillId="38" borderId="5" xfId="482" applyFont="1" applyFill="1" applyBorder="1" applyAlignment="1">
      <alignment horizontal="left" vertical="center" wrapText="1"/>
    </xf>
    <xf numFmtId="168" fontId="6" fillId="38" borderId="5" xfId="483" applyNumberFormat="1" applyFont="1" applyFill="1" applyBorder="1" applyAlignment="1">
      <alignment horizontal="center" vertical="center" wrapText="1"/>
    </xf>
    <xf numFmtId="168" fontId="6" fillId="0" borderId="5" xfId="483" applyNumberFormat="1" applyFont="1" applyFill="1" applyBorder="1" applyAlignment="1">
      <alignment horizontal="center" vertical="center" wrapText="1"/>
    </xf>
    <xf numFmtId="0" fontId="6" fillId="35" borderId="5" xfId="483" applyFont="1" applyFill="1" applyBorder="1" applyAlignment="1">
      <alignment horizontal="left" vertical="center" wrapText="1"/>
    </xf>
    <xf numFmtId="168" fontId="6" fillId="35" borderId="5" xfId="483" applyNumberFormat="1" applyFont="1" applyFill="1" applyBorder="1" applyAlignment="1">
      <alignment horizontal="center" vertical="center" wrapText="1"/>
    </xf>
    <xf numFmtId="168" fontId="6" fillId="38" borderId="5" xfId="484" applyNumberFormat="1" applyFont="1" applyFill="1" applyBorder="1" applyAlignment="1">
      <alignment horizontal="center" vertical="center" wrapText="1"/>
    </xf>
    <xf numFmtId="0" fontId="6" fillId="0" borderId="0" xfId="483" applyFont="1" applyFill="1" applyBorder="1"/>
    <xf numFmtId="0" fontId="3" fillId="0" borderId="0" xfId="483" applyFont="1" applyFill="1" applyBorder="1" applyAlignment="1">
      <alignment horizontal="center" vertical="center"/>
    </xf>
    <xf numFmtId="0" fontId="85" fillId="0" borderId="0" xfId="483" applyFont="1" applyFill="1" applyBorder="1" applyAlignment="1">
      <alignment horizontal="left" vertical="center" wrapText="1"/>
    </xf>
    <xf numFmtId="168" fontId="86" fillId="0" borderId="0" xfId="483" applyNumberFormat="1" applyFont="1" applyFill="1" applyBorder="1" applyAlignment="1">
      <alignment horizontal="center" vertical="center" wrapText="1"/>
    </xf>
    <xf numFmtId="1" fontId="86" fillId="0" borderId="0" xfId="483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3" fillId="37" borderId="5" xfId="0" applyFont="1" applyFill="1" applyBorder="1" applyAlignment="1">
      <alignment horizontal="center" vertical="center" wrapText="1"/>
    </xf>
    <xf numFmtId="4" fontId="73" fillId="37" borderId="5" xfId="458" applyNumberFormat="1" applyFont="1" applyFill="1" applyBorder="1" applyAlignment="1">
      <alignment horizontal="center" vertical="center"/>
    </xf>
    <xf numFmtId="4" fontId="73" fillId="37" borderId="5" xfId="0" applyNumberFormat="1" applyFont="1" applyFill="1" applyBorder="1" applyAlignment="1">
      <alignment horizontal="center" vertical="center"/>
    </xf>
    <xf numFmtId="0" fontId="5" fillId="0" borderId="5" xfId="481" applyFont="1" applyFill="1" applyBorder="1" applyAlignment="1">
      <alignment horizontal="center" vertical="center"/>
    </xf>
    <xf numFmtId="188" fontId="80" fillId="0" borderId="0" xfId="482" applyFont="1" applyFill="1" applyBorder="1" applyAlignment="1">
      <alignment horizontal="center" vertical="center" wrapText="1"/>
    </xf>
    <xf numFmtId="188" fontId="79" fillId="0" borderId="0" xfId="482" applyAlignment="1"/>
    <xf numFmtId="188" fontId="81" fillId="0" borderId="0" xfId="482" applyFont="1" applyFill="1" applyBorder="1" applyAlignment="1">
      <alignment horizontal="left" vertical="center" wrapText="1"/>
    </xf>
    <xf numFmtId="188" fontId="82" fillId="0" borderId="0" xfId="482" applyFont="1" applyBorder="1" applyAlignment="1"/>
    <xf numFmtId="189" fontId="5" fillId="0" borderId="5" xfId="481" applyNumberFormat="1" applyFont="1" applyFill="1" applyBorder="1" applyAlignment="1">
      <alignment horizontal="center" vertical="center" wrapText="1"/>
    </xf>
    <xf numFmtId="188" fontId="83" fillId="0" borderId="5" xfId="482" applyFont="1" applyBorder="1" applyAlignment="1"/>
    <xf numFmtId="0" fontId="3" fillId="34" borderId="5" xfId="481" applyFont="1" applyFill="1" applyBorder="1" applyAlignment="1">
      <alignment horizontal="center" vertical="center"/>
    </xf>
    <xf numFmtId="0" fontId="3" fillId="39" borderId="5" xfId="481" applyFont="1" applyFill="1" applyBorder="1" applyAlignment="1">
      <alignment horizontal="center" vertical="center"/>
    </xf>
    <xf numFmtId="0" fontId="84" fillId="0" borderId="0" xfId="483" applyFont="1" applyFill="1" applyBorder="1" applyAlignment="1">
      <alignment horizontal="left" vertical="center"/>
    </xf>
    <xf numFmtId="4" fontId="77" fillId="0" borderId="0" xfId="0" applyNumberFormat="1" applyFont="1"/>
    <xf numFmtId="4" fontId="75" fillId="0" borderId="5" xfId="458" applyNumberFormat="1" applyFont="1" applyBorder="1" applyAlignment="1">
      <alignment horizontal="center" vertical="center"/>
    </xf>
    <xf numFmtId="4" fontId="75" fillId="0" borderId="5" xfId="0" applyNumberFormat="1" applyFont="1" applyBorder="1" applyAlignment="1">
      <alignment horizontal="center" vertical="center"/>
    </xf>
    <xf numFmtId="0" fontId="73" fillId="0" borderId="5" xfId="0" applyFont="1" applyFill="1" applyBorder="1" applyAlignment="1">
      <alignment horizontal="right" vertical="center" wrapText="1"/>
    </xf>
    <xf numFmtId="0" fontId="0" fillId="0" borderId="0" xfId="0" applyFill="1"/>
    <xf numFmtId="0" fontId="73" fillId="0" borderId="5" xfId="0" applyFont="1" applyBorder="1" applyAlignment="1">
      <alignment horizontal="right" vertical="center" wrapText="1"/>
    </xf>
    <xf numFmtId="0" fontId="91" fillId="0" borderId="0" xfId="0" applyFont="1"/>
    <xf numFmtId="0" fontId="77" fillId="0" borderId="0" xfId="0" applyFont="1" applyAlignment="1">
      <alignment vertical="center"/>
    </xf>
    <xf numFmtId="4" fontId="75" fillId="0" borderId="5" xfId="458" applyNumberFormat="1" applyFont="1" applyFill="1" applyBorder="1" applyAlignment="1">
      <alignment horizontal="center" vertical="center"/>
    </xf>
    <xf numFmtId="0" fontId="73" fillId="37" borderId="5" xfId="0" applyFont="1" applyFill="1" applyBorder="1" applyAlignment="1">
      <alignment horizontal="center" vertical="center"/>
    </xf>
    <xf numFmtId="4" fontId="73" fillId="0" borderId="0" xfId="458" applyNumberFormat="1" applyFont="1" applyAlignment="1">
      <alignment horizontal="center" vertical="center"/>
    </xf>
    <xf numFmtId="190" fontId="3" fillId="0" borderId="5" xfId="0" applyNumberFormat="1" applyFont="1" applyFill="1" applyBorder="1" applyAlignment="1">
      <alignment horizontal="center" vertical="center" wrapText="1"/>
    </xf>
    <xf numFmtId="4" fontId="3" fillId="33" borderId="5" xfId="458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4" fontId="75" fillId="0" borderId="5" xfId="0" applyNumberFormat="1" applyFont="1" applyFill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/>
    </xf>
    <xf numFmtId="4" fontId="73" fillId="0" borderId="5" xfId="458" applyNumberFormat="1" applyFont="1" applyBorder="1" applyAlignment="1">
      <alignment vertical="center"/>
    </xf>
    <xf numFmtId="0" fontId="91" fillId="0" borderId="0" xfId="0" applyFont="1" applyAlignment="1">
      <alignment horizontal="center"/>
    </xf>
    <xf numFmtId="49" fontId="75" fillId="0" borderId="5" xfId="0" applyNumberFormat="1" applyFont="1" applyBorder="1" applyAlignment="1">
      <alignment horizontal="center" vertical="center" wrapText="1"/>
    </xf>
    <xf numFmtId="3" fontId="75" fillId="0" borderId="5" xfId="0" applyNumberFormat="1" applyFont="1" applyFill="1" applyBorder="1" applyAlignment="1">
      <alignment horizontal="center" vertical="center"/>
    </xf>
    <xf numFmtId="4" fontId="73" fillId="0" borderId="0" xfId="458" applyNumberFormat="1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 applyBorder="1"/>
    <xf numFmtId="167" fontId="73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29" fillId="0" borderId="0" xfId="0" applyFont="1" applyFill="1"/>
    <xf numFmtId="0" fontId="93" fillId="0" borderId="0" xfId="0" applyFont="1" applyFill="1" applyBorder="1"/>
    <xf numFmtId="4" fontId="77" fillId="0" borderId="5" xfId="458" applyNumberFormat="1" applyFont="1" applyBorder="1" applyAlignment="1">
      <alignment horizontal="center"/>
    </xf>
    <xf numFmtId="4" fontId="73" fillId="0" borderId="5" xfId="458" applyNumberFormat="1" applyFont="1" applyFill="1" applyBorder="1" applyAlignment="1">
      <alignment horizontal="center" vertical="center"/>
    </xf>
    <xf numFmtId="4" fontId="73" fillId="0" borderId="5" xfId="458" applyNumberFormat="1" applyFont="1" applyBorder="1" applyAlignment="1">
      <alignment horizontal="center" vertical="center"/>
    </xf>
    <xf numFmtId="0" fontId="73" fillId="33" borderId="5" xfId="0" applyFont="1" applyFill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center" vertical="center"/>
    </xf>
    <xf numFmtId="4" fontId="3" fillId="33" borderId="5" xfId="0" applyNumberFormat="1" applyFont="1" applyFill="1" applyBorder="1" applyAlignment="1">
      <alignment horizontal="center" vertical="center"/>
    </xf>
    <xf numFmtId="0" fontId="90" fillId="0" borderId="0" xfId="0" applyFont="1"/>
    <xf numFmtId="0" fontId="94" fillId="0" borderId="0" xfId="0" applyFont="1" applyBorder="1"/>
    <xf numFmtId="4" fontId="73" fillId="0" borderId="5" xfId="458" applyNumberFormat="1" applyFont="1" applyFill="1" applyBorder="1" applyAlignment="1">
      <alignment vertical="center"/>
    </xf>
    <xf numFmtId="0" fontId="75" fillId="0" borderId="18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49" fontId="75" fillId="0" borderId="5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 wrapText="1"/>
    </xf>
    <xf numFmtId="4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 wrapText="1"/>
    </xf>
    <xf numFmtId="4" fontId="92" fillId="0" borderId="5" xfId="458" applyNumberFormat="1" applyFont="1" applyFill="1" applyBorder="1" applyAlignment="1">
      <alignment horizontal="center" vertical="center" wrapText="1"/>
    </xf>
    <xf numFmtId="0" fontId="75" fillId="36" borderId="5" xfId="0" applyFont="1" applyFill="1" applyBorder="1" applyAlignment="1">
      <alignment horizontal="center" vertical="center" wrapText="1"/>
    </xf>
    <xf numFmtId="4" fontId="75" fillId="36" borderId="5" xfId="458" applyNumberFormat="1" applyFont="1" applyFill="1" applyBorder="1" applyAlignment="1">
      <alignment horizontal="center" vertical="center"/>
    </xf>
    <xf numFmtId="4" fontId="75" fillId="36" borderId="5" xfId="0" applyNumberFormat="1" applyFont="1" applyFill="1" applyBorder="1" applyAlignment="1">
      <alignment horizontal="center" vertical="center"/>
    </xf>
    <xf numFmtId="4" fontId="92" fillId="36" borderId="5" xfId="458" applyNumberFormat="1" applyFont="1" applyFill="1" applyBorder="1" applyAlignment="1">
      <alignment horizontal="center" vertical="center"/>
    </xf>
    <xf numFmtId="0" fontId="63" fillId="0" borderId="0" xfId="0" applyFont="1" applyBorder="1"/>
    <xf numFmtId="4" fontId="75" fillId="36" borderId="5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right"/>
    </xf>
    <xf numFmtId="0" fontId="92" fillId="38" borderId="5" xfId="0" applyFont="1" applyFill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4" fontId="92" fillId="38" borderId="5" xfId="458" applyNumberFormat="1" applyFont="1" applyFill="1" applyBorder="1" applyAlignment="1">
      <alignment horizontal="center" vertical="center" wrapText="1"/>
    </xf>
    <xf numFmtId="4" fontId="92" fillId="0" borderId="5" xfId="0" applyNumberFormat="1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/>
    </xf>
    <xf numFmtId="49" fontId="75" fillId="0" borderId="5" xfId="0" applyNumberFormat="1" applyFont="1" applyBorder="1" applyAlignment="1">
      <alignment horizontal="center" vertical="center"/>
    </xf>
    <xf numFmtId="4" fontId="75" fillId="0" borderId="5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5" fillId="36" borderId="11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75" fillId="36" borderId="13" xfId="0" applyFont="1" applyFill="1" applyBorder="1" applyAlignment="1">
      <alignment horizontal="center" vertical="center"/>
    </xf>
    <xf numFmtId="0" fontId="73" fillId="0" borderId="5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left" vertical="center" wrapText="1"/>
    </xf>
    <xf numFmtId="0" fontId="73" fillId="0" borderId="5" xfId="0" applyFont="1" applyBorder="1" applyAlignment="1">
      <alignment horizontal="center" vertical="center" wrapText="1"/>
    </xf>
    <xf numFmtId="3" fontId="73" fillId="0" borderId="5" xfId="0" applyNumberFormat="1" applyFont="1" applyBorder="1" applyAlignment="1">
      <alignment horizontal="center" vertical="center"/>
    </xf>
    <xf numFmtId="4" fontId="73" fillId="0" borderId="5" xfId="0" applyNumberFormat="1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5" fillId="36" borderId="5" xfId="0" applyNumberFormat="1" applyFont="1" applyFill="1" applyBorder="1" applyAlignment="1">
      <alignment horizontal="center" vertical="center"/>
    </xf>
    <xf numFmtId="0" fontId="75" fillId="36" borderId="5" xfId="0" applyFont="1" applyFill="1" applyBorder="1" applyAlignment="1">
      <alignment horizontal="left" vertical="center" wrapText="1"/>
    </xf>
    <xf numFmtId="3" fontId="75" fillId="36" borderId="11" xfId="0" applyNumberFormat="1" applyFont="1" applyFill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1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/>
    </xf>
    <xf numFmtId="4" fontId="73" fillId="0" borderId="5" xfId="0" applyNumberFormat="1" applyFont="1" applyFill="1" applyBorder="1" applyAlignment="1">
      <alignment horizontal="center" vertical="center"/>
    </xf>
    <xf numFmtId="3" fontId="73" fillId="0" borderId="5" xfId="0" applyNumberFormat="1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left" vertical="center" wrapText="1"/>
    </xf>
    <xf numFmtId="3" fontId="73" fillId="0" borderId="5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49" fontId="73" fillId="33" borderId="5" xfId="0" applyNumberFormat="1" applyFont="1" applyFill="1" applyBorder="1" applyAlignment="1">
      <alignment horizontal="center" vertical="center"/>
    </xf>
    <xf numFmtId="0" fontId="73" fillId="3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73" fillId="0" borderId="11" xfId="0" applyNumberFormat="1" applyFont="1" applyBorder="1" applyAlignment="1">
      <alignment horizontal="center" vertical="center"/>
    </xf>
    <xf numFmtId="4" fontId="73" fillId="0" borderId="12" xfId="0" applyNumberFormat="1" applyFont="1" applyBorder="1" applyAlignment="1">
      <alignment horizontal="center" vertical="center"/>
    </xf>
    <xf numFmtId="4" fontId="73" fillId="0" borderId="13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73" fillId="33" borderId="5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wrapText="1"/>
    </xf>
    <xf numFmtId="0" fontId="73" fillId="33" borderId="12" xfId="0" applyFont="1" applyFill="1" applyBorder="1" applyAlignment="1">
      <alignment horizontal="center" wrapText="1"/>
    </xf>
    <xf numFmtId="3" fontId="73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center" vertical="center"/>
    </xf>
    <xf numFmtId="0" fontId="73" fillId="0" borderId="12" xfId="0" applyNumberFormat="1" applyFont="1" applyBorder="1" applyAlignment="1">
      <alignment horizontal="center" vertical="center"/>
    </xf>
    <xf numFmtId="0" fontId="73" fillId="0" borderId="13" xfId="0" applyNumberFormat="1" applyFont="1" applyBorder="1" applyAlignment="1">
      <alignment horizontal="center" vertical="center"/>
    </xf>
    <xf numFmtId="0" fontId="73" fillId="0" borderId="11" xfId="0" applyNumberFormat="1" applyFont="1" applyBorder="1" applyAlignment="1">
      <alignment horizontal="center" vertical="center" wrapText="1"/>
    </xf>
    <xf numFmtId="0" fontId="73" fillId="0" borderId="12" xfId="0" applyNumberFormat="1" applyFont="1" applyBorder="1" applyAlignment="1">
      <alignment horizontal="center" vertical="center" wrapText="1"/>
    </xf>
    <xf numFmtId="0" fontId="73" fillId="0" borderId="13" xfId="0" applyNumberFormat="1" applyFont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left" vertical="center" wrapText="1"/>
    </xf>
    <xf numFmtId="0" fontId="73" fillId="0" borderId="12" xfId="0" applyNumberFormat="1" applyFont="1" applyBorder="1" applyAlignment="1">
      <alignment horizontal="left" vertical="center" wrapText="1"/>
    </xf>
    <xf numFmtId="0" fontId="73" fillId="0" borderId="13" xfId="0" applyNumberFormat="1" applyFont="1" applyBorder="1" applyAlignment="1">
      <alignment horizontal="left" vertical="center" wrapText="1"/>
    </xf>
    <xf numFmtId="0" fontId="73" fillId="37" borderId="5" xfId="0" applyNumberFormat="1" applyFont="1" applyFill="1" applyBorder="1" applyAlignment="1">
      <alignment horizontal="center" vertical="center"/>
    </xf>
    <xf numFmtId="0" fontId="73" fillId="37" borderId="5" xfId="0" applyFont="1" applyFill="1" applyBorder="1" applyAlignment="1">
      <alignment horizontal="left" vertical="center" wrapText="1"/>
    </xf>
    <xf numFmtId="0" fontId="73" fillId="33" borderId="5" xfId="0" applyNumberFormat="1" applyFont="1" applyFill="1" applyBorder="1" applyAlignment="1">
      <alignment horizontal="center" vertical="center"/>
    </xf>
    <xf numFmtId="0" fontId="73" fillId="37" borderId="11" xfId="0" applyNumberFormat="1" applyFont="1" applyFill="1" applyBorder="1" applyAlignment="1">
      <alignment horizontal="center" vertical="center"/>
    </xf>
    <xf numFmtId="0" fontId="73" fillId="37" borderId="12" xfId="0" applyNumberFormat="1" applyFont="1" applyFill="1" applyBorder="1" applyAlignment="1">
      <alignment horizontal="center" vertical="center"/>
    </xf>
    <xf numFmtId="0" fontId="73" fillId="37" borderId="13" xfId="0" applyNumberFormat="1" applyFont="1" applyFill="1" applyBorder="1" applyAlignment="1">
      <alignment horizontal="center" vertical="center"/>
    </xf>
    <xf numFmtId="0" fontId="73" fillId="37" borderId="15" xfId="0" applyFont="1" applyFill="1" applyBorder="1" applyAlignment="1">
      <alignment horizontal="left" vertical="center" wrapText="1"/>
    </xf>
    <xf numFmtId="0" fontId="73" fillId="37" borderId="17" xfId="0" applyFont="1" applyFill="1" applyBorder="1" applyAlignment="1">
      <alignment horizontal="left" vertical="center" wrapText="1"/>
    </xf>
    <xf numFmtId="0" fontId="73" fillId="37" borderId="21" xfId="0" applyFont="1" applyFill="1" applyBorder="1" applyAlignment="1">
      <alignment horizontal="left" vertical="center" wrapText="1"/>
    </xf>
    <xf numFmtId="0" fontId="73" fillId="37" borderId="16" xfId="0" applyFont="1" applyFill="1" applyBorder="1" applyAlignment="1">
      <alignment horizontal="left" vertical="center" wrapText="1"/>
    </xf>
    <xf numFmtId="0" fontId="73" fillId="37" borderId="0" xfId="0" applyFont="1" applyFill="1" applyBorder="1" applyAlignment="1">
      <alignment horizontal="left" vertical="center" wrapText="1"/>
    </xf>
    <xf numFmtId="0" fontId="73" fillId="37" borderId="8" xfId="0" applyFont="1" applyFill="1" applyBorder="1" applyAlignment="1">
      <alignment horizontal="left" vertical="center" wrapText="1"/>
    </xf>
    <xf numFmtId="0" fontId="73" fillId="37" borderId="20" xfId="0" applyFont="1" applyFill="1" applyBorder="1" applyAlignment="1">
      <alignment horizontal="left" vertical="center" wrapText="1"/>
    </xf>
    <xf numFmtId="0" fontId="73" fillId="37" borderId="19" xfId="0" applyFont="1" applyFill="1" applyBorder="1" applyAlignment="1">
      <alignment horizontal="left" vertical="center" wrapText="1"/>
    </xf>
    <xf numFmtId="0" fontId="73" fillId="37" borderId="14" xfId="0" applyFont="1" applyFill="1" applyBorder="1" applyAlignment="1">
      <alignment horizontal="left" vertical="center" wrapText="1"/>
    </xf>
    <xf numFmtId="0" fontId="73" fillId="33" borderId="11" xfId="0" applyNumberFormat="1" applyFont="1" applyFill="1" applyBorder="1" applyAlignment="1">
      <alignment horizontal="center" vertical="center"/>
    </xf>
    <xf numFmtId="0" fontId="73" fillId="33" borderId="12" xfId="0" applyNumberFormat="1" applyFont="1" applyFill="1" applyBorder="1" applyAlignment="1">
      <alignment horizontal="center" vertical="center"/>
    </xf>
    <xf numFmtId="0" fontId="73" fillId="33" borderId="13" xfId="0" applyNumberFormat="1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left" vertical="center" wrapText="1"/>
    </xf>
    <xf numFmtId="0" fontId="73" fillId="33" borderId="17" xfId="0" applyFont="1" applyFill="1" applyBorder="1" applyAlignment="1">
      <alignment horizontal="left" vertical="center" wrapText="1"/>
    </xf>
    <xf numFmtId="0" fontId="73" fillId="33" borderId="21" xfId="0" applyFont="1" applyFill="1" applyBorder="1" applyAlignment="1">
      <alignment horizontal="left" vertical="center" wrapText="1"/>
    </xf>
    <xf numFmtId="0" fontId="73" fillId="33" borderId="16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73" fillId="33" borderId="8" xfId="0" applyFont="1" applyFill="1" applyBorder="1" applyAlignment="1">
      <alignment horizontal="left" vertical="center" wrapText="1"/>
    </xf>
    <xf numFmtId="0" fontId="73" fillId="33" borderId="20" xfId="0" applyFont="1" applyFill="1" applyBorder="1" applyAlignment="1">
      <alignment horizontal="left" vertical="center" wrapText="1"/>
    </xf>
    <xf numFmtId="0" fontId="73" fillId="33" borderId="19" xfId="0" applyFont="1" applyFill="1" applyBorder="1" applyAlignment="1">
      <alignment horizontal="left" vertical="center" wrapText="1"/>
    </xf>
    <xf numFmtId="0" fontId="73" fillId="33" borderId="14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3" fontId="74" fillId="0" borderId="11" xfId="0" applyNumberFormat="1" applyFont="1" applyBorder="1" applyAlignment="1">
      <alignment horizontal="center" vertical="center"/>
    </xf>
    <xf numFmtId="3" fontId="74" fillId="0" borderId="12" xfId="0" applyNumberFormat="1" applyFont="1" applyBorder="1" applyAlignment="1">
      <alignment horizontal="center" vertical="center"/>
    </xf>
    <xf numFmtId="3" fontId="74" fillId="0" borderId="13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4" fontId="74" fillId="0" borderId="12" xfId="0" applyNumberFormat="1" applyFont="1" applyBorder="1" applyAlignment="1">
      <alignment horizontal="center" vertical="center"/>
    </xf>
    <xf numFmtId="4" fontId="74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75" fillId="0" borderId="11" xfId="0" applyNumberFormat="1" applyFont="1" applyBorder="1" applyAlignment="1">
      <alignment horizontal="center" vertical="center"/>
    </xf>
    <xf numFmtId="0" fontId="75" fillId="0" borderId="12" xfId="0" applyNumberFormat="1" applyFont="1" applyBorder="1" applyAlignment="1">
      <alignment horizontal="center" vertical="center"/>
    </xf>
    <xf numFmtId="0" fontId="75" fillId="0" borderId="13" xfId="0" applyNumberFormat="1" applyFont="1" applyBorder="1" applyAlignment="1">
      <alignment horizontal="center" vertical="center"/>
    </xf>
    <xf numFmtId="0" fontId="75" fillId="0" borderId="5" xfId="0" applyNumberFormat="1" applyFont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 wrapText="1"/>
    </xf>
    <xf numFmtId="0" fontId="75" fillId="0" borderId="12" xfId="0" applyNumberFormat="1" applyFont="1" applyBorder="1" applyAlignment="1">
      <alignment horizontal="center" vertical="center" wrapText="1"/>
    </xf>
    <xf numFmtId="0" fontId="75" fillId="0" borderId="13" xfId="0" applyNumberFormat="1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</cellXfs>
  <cellStyles count="493">
    <cellStyle name=" 1" xfId="1" xr:uid="{00000000-0005-0000-0000-000000000000}"/>
    <cellStyle name="%" xfId="2" xr:uid="{00000000-0005-0000-0000-000001000000}"/>
    <cellStyle name="%_Inputs" xfId="3" xr:uid="{00000000-0005-0000-0000-000002000000}"/>
    <cellStyle name="%_Inputs (const)" xfId="4" xr:uid="{00000000-0005-0000-0000-000003000000}"/>
    <cellStyle name="%_Inputs Co" xfId="5" xr:uid="{00000000-0005-0000-0000-000004000000}"/>
    <cellStyle name="_!PLAN аренда 2012_ЭОТ" xfId="6" xr:uid="{00000000-0005-0000-0000-000005000000}"/>
    <cellStyle name="_a_PLAN Выплаты за счет прибыли 2011_ЭОТ" xfId="7" xr:uid="{00000000-0005-0000-0000-000006000000}"/>
    <cellStyle name="_a_PLAN Выплаты за счет прибыли 2012_БП" xfId="8" xr:uid="{00000000-0005-0000-0000-000007000000}"/>
    <cellStyle name="_a_ФАКТ Выплаты за счет прибыли 2010" xfId="9" xr:uid="{00000000-0005-0000-0000-000008000000}"/>
    <cellStyle name="_a_ФАКТ Выплаты за счет прибыли 2011" xfId="10" xr:uid="{00000000-0005-0000-0000-000009000000}"/>
    <cellStyle name="_CPI foodimp" xfId="11" xr:uid="{00000000-0005-0000-0000-00000A000000}"/>
    <cellStyle name="_macro 2012 var 1" xfId="12" xr:uid="{00000000-0005-0000-0000-00000B000000}"/>
    <cellStyle name="_Model_RAB Мой" xfId="13" xr:uid="{00000000-0005-0000-0000-00000C000000}"/>
    <cellStyle name="_Model_RAB Мой_BALANCE.WARM.2011YEAR.NEW.UPDATE.SCHEME" xfId="14" xr:uid="{00000000-0005-0000-0000-00000D000000}"/>
    <cellStyle name="_Model_RAB Мой_UPDATE.BALANCE.WARM.2011YEAR.TO.1.1" xfId="15" xr:uid="{00000000-0005-0000-0000-00000E000000}"/>
    <cellStyle name="_Model_RAB_MRSK_svod" xfId="16" xr:uid="{00000000-0005-0000-0000-00000F000000}"/>
    <cellStyle name="_Model_RAB_MRSK_svod_BALANCE.WARM.2011YEAR.NEW.UPDATE.SCHEME" xfId="17" xr:uid="{00000000-0005-0000-0000-000010000000}"/>
    <cellStyle name="_Model_RAB_MRSK_svod_UPDATE.BALANCE.WARM.2011YEAR.TO.1.1" xfId="18" xr:uid="{00000000-0005-0000-0000-000011000000}"/>
    <cellStyle name="_v-2013-2030- 2b17.01.11Нах-cpiнов. курс inn 1-2-Е1xls" xfId="19" xr:uid="{00000000-0005-0000-0000-000012000000}"/>
    <cellStyle name="_ВО ОП ТЭС-ОТ- 2007" xfId="20" xr:uid="{00000000-0005-0000-0000-000013000000}"/>
    <cellStyle name="_ВФ ОАО ТЭС-ОТ- 2009" xfId="21" xr:uid="{00000000-0005-0000-0000-000014000000}"/>
    <cellStyle name="_выручка по присоединениям2" xfId="22" xr:uid="{00000000-0005-0000-0000-000015000000}"/>
    <cellStyle name="_Договор аренды ЯЭ с разбивкой" xfId="23" xr:uid="{00000000-0005-0000-0000-000016000000}"/>
    <cellStyle name="_Исходные данные для модели" xfId="24" xr:uid="{00000000-0005-0000-0000-000017000000}"/>
    <cellStyle name="_Книга1" xfId="25" xr:uid="{00000000-0005-0000-0000-000018000000}"/>
    <cellStyle name="_Модель - 2(23)" xfId="26" xr:uid="{00000000-0005-0000-0000-000019000000}"/>
    <cellStyle name="_МОДЕЛЬ_1 (2)" xfId="27" xr:uid="{00000000-0005-0000-0000-00001A000000}"/>
    <cellStyle name="_МОДЕЛЬ_1 (2)_BALANCE.WARM.2011YEAR.NEW.UPDATE.SCHEME" xfId="28" xr:uid="{00000000-0005-0000-0000-00001B000000}"/>
    <cellStyle name="_МОДЕЛЬ_1 (2)_UPDATE.BALANCE.WARM.2011YEAR.TO.1.1" xfId="29" xr:uid="{00000000-0005-0000-0000-00001C000000}"/>
    <cellStyle name="_НВВ 2009 постатейно свод по филиалам_09_02_09" xfId="30" xr:uid="{00000000-0005-0000-0000-00001D000000}"/>
    <cellStyle name="_НВВ 2009 постатейно свод по филиалам_для Валентина" xfId="31" xr:uid="{00000000-0005-0000-0000-00001E000000}"/>
    <cellStyle name="_Омск" xfId="32" xr:uid="{00000000-0005-0000-0000-00001F000000}"/>
    <cellStyle name="_ОТ ИД 2009" xfId="33" xr:uid="{00000000-0005-0000-0000-000020000000}"/>
    <cellStyle name="_пр 5 тариф RAB" xfId="34" xr:uid="{00000000-0005-0000-0000-000021000000}"/>
    <cellStyle name="_пр 5 тариф RAB_BALANCE.WARM.2011YEAR.NEW.UPDATE.SCHEME" xfId="35" xr:uid="{00000000-0005-0000-0000-000022000000}"/>
    <cellStyle name="_пр 5 тариф RAB_UPDATE.BALANCE.WARM.2011YEAR.TO.1.1" xfId="36" xr:uid="{00000000-0005-0000-0000-000023000000}"/>
    <cellStyle name="_Предожение _ДБП_2009 г ( согласованные БП)  (2)" xfId="37" xr:uid="{00000000-0005-0000-0000-000024000000}"/>
    <cellStyle name="_Приложение 5-1" xfId="38" xr:uid="{00000000-0005-0000-0000-000025000000}"/>
    <cellStyle name="_Приложение МТС-3-КС" xfId="39" xr:uid="{00000000-0005-0000-0000-000026000000}"/>
    <cellStyle name="_Приложение-МТС--2-1" xfId="40" xr:uid="{00000000-0005-0000-0000-000027000000}"/>
    <cellStyle name="_Расчет RAB_22072008" xfId="41" xr:uid="{00000000-0005-0000-0000-000028000000}"/>
    <cellStyle name="_Расчет RAB_22072008_BALANCE.WARM.2011YEAR.NEW.UPDATE.SCHEME" xfId="42" xr:uid="{00000000-0005-0000-0000-000029000000}"/>
    <cellStyle name="_Расчет RAB_22072008_UPDATE.BALANCE.WARM.2011YEAR.TO.1.1" xfId="43" xr:uid="{00000000-0005-0000-0000-00002A000000}"/>
    <cellStyle name="_Расчет RAB_Лен и МОЭСК_с 2010 года_14.04.2009_со сглаж_version 3.0_без ФСК" xfId="44" xr:uid="{00000000-0005-0000-0000-00002B000000}"/>
    <cellStyle name="_Расчет RAB_Лен и МОЭСК_с 2010 года_14.04.2009_со сглаж_version 3.0_без ФСК_BALANCE.WARM.2011YEAR.NEW.UPDATE.SCHEME" xfId="45" xr:uid="{00000000-0005-0000-0000-00002C000000}"/>
    <cellStyle name="_Расчет RAB_Лен и МОЭСК_с 2010 года_14.04.2009_со сглаж_version 3.0_без ФСК_UPDATE.BALANCE.WARM.2011YEAR.TO.1.1" xfId="46" xr:uid="{00000000-0005-0000-0000-00002D000000}"/>
    <cellStyle name="_Сб-macro 2020" xfId="47" xr:uid="{00000000-0005-0000-0000-00002E000000}"/>
    <cellStyle name="_Свод по ИПР (2)" xfId="48" xr:uid="{00000000-0005-0000-0000-00002F000000}"/>
    <cellStyle name="_таблицы для расчетов28-04-08_2006-2009_прибыль корр_по ИА" xfId="49" xr:uid="{00000000-0005-0000-0000-000030000000}"/>
    <cellStyle name="_таблицы для расчетов28-04-08_2006-2009с ИА" xfId="50" xr:uid="{00000000-0005-0000-0000-000031000000}"/>
    <cellStyle name="_Форма 6  РТК.xls(отчет по Адр пр. ЛО)" xfId="51" xr:uid="{00000000-0005-0000-0000-000032000000}"/>
    <cellStyle name="_Формат разбивки по МРСК_РСК" xfId="52" xr:uid="{00000000-0005-0000-0000-000033000000}"/>
    <cellStyle name="_Формат_для Согласования" xfId="53" xr:uid="{00000000-0005-0000-0000-000034000000}"/>
    <cellStyle name="_ФСН" xfId="54" xr:uid="{00000000-0005-0000-0000-000035000000}"/>
    <cellStyle name="_экон.форм-т ВО 1 с разбивкой" xfId="55" xr:uid="{00000000-0005-0000-0000-000036000000}"/>
    <cellStyle name="”€ќђќ‘ћ‚›‰" xfId="56" xr:uid="{00000000-0005-0000-0000-000037000000}"/>
    <cellStyle name="”€љ‘€ђћ‚ђќќ›‰" xfId="57" xr:uid="{00000000-0005-0000-0000-000038000000}"/>
    <cellStyle name="”ќђќ‘ћ‚›‰" xfId="58" xr:uid="{00000000-0005-0000-0000-000039000000}"/>
    <cellStyle name="”љ‘ђћ‚ђќќ›‰" xfId="59" xr:uid="{00000000-0005-0000-0000-00003A000000}"/>
    <cellStyle name="„…ќ…†ќ›‰" xfId="60" xr:uid="{00000000-0005-0000-0000-00003B000000}"/>
    <cellStyle name="€’ћѓћ‚›‰" xfId="61" xr:uid="{00000000-0005-0000-0000-00003C000000}"/>
    <cellStyle name="‡ђѓћ‹ћ‚ћљ1" xfId="62" xr:uid="{00000000-0005-0000-0000-00003D000000}"/>
    <cellStyle name="‡ђѓћ‹ћ‚ћљ2" xfId="63" xr:uid="{00000000-0005-0000-0000-00003E000000}"/>
    <cellStyle name="’ћѓћ‚›‰" xfId="64" xr:uid="{00000000-0005-0000-0000-00003F000000}"/>
    <cellStyle name="20% - Accent1" xfId="65" xr:uid="{00000000-0005-0000-0000-000040000000}"/>
    <cellStyle name="20% - Accent1 2" xfId="66" xr:uid="{00000000-0005-0000-0000-000041000000}"/>
    <cellStyle name="20% - Accent1_BALANCE.WARM.2011YEAR.NEW.UPDATE.SCHEME" xfId="67" xr:uid="{00000000-0005-0000-0000-000042000000}"/>
    <cellStyle name="20% - Accent2" xfId="68" xr:uid="{00000000-0005-0000-0000-000043000000}"/>
    <cellStyle name="20% - Accent2 2" xfId="69" xr:uid="{00000000-0005-0000-0000-000044000000}"/>
    <cellStyle name="20% - Accent2_BALANCE.WARM.2011YEAR.NEW.UPDATE.SCHEME" xfId="70" xr:uid="{00000000-0005-0000-0000-000045000000}"/>
    <cellStyle name="20% - Accent3" xfId="71" xr:uid="{00000000-0005-0000-0000-000046000000}"/>
    <cellStyle name="20% - Accent3 2" xfId="72" xr:uid="{00000000-0005-0000-0000-000047000000}"/>
    <cellStyle name="20% - Accent3_BALANCE.WARM.2011YEAR.NEW.UPDATE.SCHEME" xfId="73" xr:uid="{00000000-0005-0000-0000-000048000000}"/>
    <cellStyle name="20% - Accent4" xfId="74" xr:uid="{00000000-0005-0000-0000-000049000000}"/>
    <cellStyle name="20% - Accent4 2" xfId="75" xr:uid="{00000000-0005-0000-0000-00004A000000}"/>
    <cellStyle name="20% - Accent4_BALANCE.WARM.2011YEAR.NEW.UPDATE.SCHEME" xfId="76" xr:uid="{00000000-0005-0000-0000-00004B000000}"/>
    <cellStyle name="20% - Accent5" xfId="77" xr:uid="{00000000-0005-0000-0000-00004C000000}"/>
    <cellStyle name="20% - Accent5 2" xfId="78" xr:uid="{00000000-0005-0000-0000-00004D000000}"/>
    <cellStyle name="20% - Accent5_BALANCE.WARM.2011YEAR.NEW.UPDATE.SCHEME" xfId="79" xr:uid="{00000000-0005-0000-0000-00004E000000}"/>
    <cellStyle name="20% - Accent6" xfId="80" xr:uid="{00000000-0005-0000-0000-00004F000000}"/>
    <cellStyle name="20% - Accent6 2" xfId="81" xr:uid="{00000000-0005-0000-0000-000050000000}"/>
    <cellStyle name="20% - Accent6_BALANCE.WARM.2011YEAR.NEW.UPDATE.SCHEME" xfId="82" xr:uid="{00000000-0005-0000-0000-000051000000}"/>
    <cellStyle name="20% - Акцент1 2" xfId="83" xr:uid="{00000000-0005-0000-0000-000052000000}"/>
    <cellStyle name="20% - Акцент1 2 2" xfId="84" xr:uid="{00000000-0005-0000-0000-000053000000}"/>
    <cellStyle name="20% - Акцент1 2_BALANCE.WARM.2011YEAR.NEW.UPDATE.SCHEME" xfId="85" xr:uid="{00000000-0005-0000-0000-000054000000}"/>
    <cellStyle name="20% - Акцент1 3" xfId="86" xr:uid="{00000000-0005-0000-0000-000055000000}"/>
    <cellStyle name="20% - Акцент1 3 2" xfId="87" xr:uid="{00000000-0005-0000-0000-000056000000}"/>
    <cellStyle name="20% - Акцент1 3_BALANCE.WARM.2011YEAR.NEW.UPDATE.SCHEME" xfId="88" xr:uid="{00000000-0005-0000-0000-000057000000}"/>
    <cellStyle name="20% - Акцент1 4" xfId="89" xr:uid="{00000000-0005-0000-0000-000058000000}"/>
    <cellStyle name="20% - Акцент1 4 2" xfId="90" xr:uid="{00000000-0005-0000-0000-000059000000}"/>
    <cellStyle name="20% - Акцент1 4_BALANCE.WARM.2011YEAR.NEW.UPDATE.SCHEME" xfId="91" xr:uid="{00000000-0005-0000-0000-00005A000000}"/>
    <cellStyle name="20% - Акцент1 5" xfId="92" xr:uid="{00000000-0005-0000-0000-00005B000000}"/>
    <cellStyle name="20% - Акцент1 5 2" xfId="93" xr:uid="{00000000-0005-0000-0000-00005C000000}"/>
    <cellStyle name="20% - Акцент1 5_BALANCE.WARM.2011YEAR.NEW.UPDATE.SCHEME" xfId="94" xr:uid="{00000000-0005-0000-0000-00005D000000}"/>
    <cellStyle name="20% - Акцент1 6" xfId="95" xr:uid="{00000000-0005-0000-0000-00005E000000}"/>
    <cellStyle name="20% - Акцент1 6 2" xfId="96" xr:uid="{00000000-0005-0000-0000-00005F000000}"/>
    <cellStyle name="20% - Акцент1 6_BALANCE.WARM.2011YEAR.NEW.UPDATE.SCHEME" xfId="97" xr:uid="{00000000-0005-0000-0000-000060000000}"/>
    <cellStyle name="20% - Акцент1 7" xfId="98" xr:uid="{00000000-0005-0000-0000-000061000000}"/>
    <cellStyle name="20% - Акцент1 7 2" xfId="99" xr:uid="{00000000-0005-0000-0000-000062000000}"/>
    <cellStyle name="20% - Акцент1 7_BALANCE.WARM.2011YEAR.NEW.UPDATE.SCHEME" xfId="100" xr:uid="{00000000-0005-0000-0000-000063000000}"/>
    <cellStyle name="20% - Акцент1 8" xfId="101" xr:uid="{00000000-0005-0000-0000-000064000000}"/>
    <cellStyle name="20% - Акцент1 8 2" xfId="102" xr:uid="{00000000-0005-0000-0000-000065000000}"/>
    <cellStyle name="20% - Акцент1 8_BALANCE.WARM.2011YEAR.NEW.UPDATE.SCHEME" xfId="103" xr:uid="{00000000-0005-0000-0000-000066000000}"/>
    <cellStyle name="20% - Акцент1 9" xfId="104" xr:uid="{00000000-0005-0000-0000-000067000000}"/>
    <cellStyle name="20% - Акцент1 9 2" xfId="105" xr:uid="{00000000-0005-0000-0000-000068000000}"/>
    <cellStyle name="20% - Акцент1 9_BALANCE.WARM.2011YEAR.NEW.UPDATE.SCHEME" xfId="106" xr:uid="{00000000-0005-0000-0000-000069000000}"/>
    <cellStyle name="20% - Акцент2 2" xfId="107" xr:uid="{00000000-0005-0000-0000-00006A000000}"/>
    <cellStyle name="20% - Акцент2 2 2" xfId="108" xr:uid="{00000000-0005-0000-0000-00006B000000}"/>
    <cellStyle name="20% - Акцент2 2_BALANCE.WARM.2011YEAR.NEW.UPDATE.SCHEME" xfId="109" xr:uid="{00000000-0005-0000-0000-00006C000000}"/>
    <cellStyle name="20% - Акцент2 3" xfId="110" xr:uid="{00000000-0005-0000-0000-00006D000000}"/>
    <cellStyle name="20% - Акцент2 3 2" xfId="111" xr:uid="{00000000-0005-0000-0000-00006E000000}"/>
    <cellStyle name="20% - Акцент2 3_BALANCE.WARM.2011YEAR.NEW.UPDATE.SCHEME" xfId="112" xr:uid="{00000000-0005-0000-0000-00006F000000}"/>
    <cellStyle name="20% - Акцент2 4" xfId="113" xr:uid="{00000000-0005-0000-0000-000070000000}"/>
    <cellStyle name="20% - Акцент2 4 2" xfId="114" xr:uid="{00000000-0005-0000-0000-000071000000}"/>
    <cellStyle name="20% - Акцент2 4_BALANCE.WARM.2011YEAR.NEW.UPDATE.SCHEME" xfId="115" xr:uid="{00000000-0005-0000-0000-000072000000}"/>
    <cellStyle name="20% - Акцент2 5" xfId="116" xr:uid="{00000000-0005-0000-0000-000073000000}"/>
    <cellStyle name="20% - Акцент2 5 2" xfId="117" xr:uid="{00000000-0005-0000-0000-000074000000}"/>
    <cellStyle name="20% - Акцент2 5_BALANCE.WARM.2011YEAR.NEW.UPDATE.SCHEME" xfId="118" xr:uid="{00000000-0005-0000-0000-000075000000}"/>
    <cellStyle name="20% - Акцент2 6" xfId="119" xr:uid="{00000000-0005-0000-0000-000076000000}"/>
    <cellStyle name="20% - Акцент2 6 2" xfId="120" xr:uid="{00000000-0005-0000-0000-000077000000}"/>
    <cellStyle name="20% - Акцент2 6_BALANCE.WARM.2011YEAR.NEW.UPDATE.SCHEME" xfId="121" xr:uid="{00000000-0005-0000-0000-000078000000}"/>
    <cellStyle name="20% - Акцент2 7" xfId="122" xr:uid="{00000000-0005-0000-0000-000079000000}"/>
    <cellStyle name="20% - Акцент2 7 2" xfId="123" xr:uid="{00000000-0005-0000-0000-00007A000000}"/>
    <cellStyle name="20% - Акцент2 7_BALANCE.WARM.2011YEAR.NEW.UPDATE.SCHEME" xfId="124" xr:uid="{00000000-0005-0000-0000-00007B000000}"/>
    <cellStyle name="20% - Акцент2 8" xfId="125" xr:uid="{00000000-0005-0000-0000-00007C000000}"/>
    <cellStyle name="20% - Акцент2 8 2" xfId="126" xr:uid="{00000000-0005-0000-0000-00007D000000}"/>
    <cellStyle name="20% - Акцент2 8_BALANCE.WARM.2011YEAR.NEW.UPDATE.SCHEME" xfId="127" xr:uid="{00000000-0005-0000-0000-00007E000000}"/>
    <cellStyle name="20% - Акцент2 9" xfId="128" xr:uid="{00000000-0005-0000-0000-00007F000000}"/>
    <cellStyle name="20% - Акцент2 9 2" xfId="129" xr:uid="{00000000-0005-0000-0000-000080000000}"/>
    <cellStyle name="20% - Акцент2 9_BALANCE.WARM.2011YEAR.NEW.UPDATE.SCHEME" xfId="130" xr:uid="{00000000-0005-0000-0000-000081000000}"/>
    <cellStyle name="20% - Акцент3 2" xfId="131" xr:uid="{00000000-0005-0000-0000-000082000000}"/>
    <cellStyle name="20% - Акцент3 2 2" xfId="132" xr:uid="{00000000-0005-0000-0000-000083000000}"/>
    <cellStyle name="20% - Акцент3 2_BALANCE.WARM.2011YEAR.NEW.UPDATE.SCHEME" xfId="133" xr:uid="{00000000-0005-0000-0000-000084000000}"/>
    <cellStyle name="20% - Акцент3 3" xfId="134" xr:uid="{00000000-0005-0000-0000-000085000000}"/>
    <cellStyle name="20% - Акцент3 3 2" xfId="135" xr:uid="{00000000-0005-0000-0000-000086000000}"/>
    <cellStyle name="20% - Акцент3 3_BALANCE.WARM.2011YEAR.NEW.UPDATE.SCHEME" xfId="136" xr:uid="{00000000-0005-0000-0000-000087000000}"/>
    <cellStyle name="20% - Акцент3 4" xfId="137" xr:uid="{00000000-0005-0000-0000-000088000000}"/>
    <cellStyle name="20% - Акцент3 4 2" xfId="138" xr:uid="{00000000-0005-0000-0000-000089000000}"/>
    <cellStyle name="20% - Акцент3 4_BALANCE.WARM.2011YEAR.NEW.UPDATE.SCHEME" xfId="139" xr:uid="{00000000-0005-0000-0000-00008A000000}"/>
    <cellStyle name="20% - Акцент3 5" xfId="140" xr:uid="{00000000-0005-0000-0000-00008B000000}"/>
    <cellStyle name="20% - Акцент3 5 2" xfId="141" xr:uid="{00000000-0005-0000-0000-00008C000000}"/>
    <cellStyle name="20% - Акцент3 5_BALANCE.WARM.2011YEAR.NEW.UPDATE.SCHEME" xfId="142" xr:uid="{00000000-0005-0000-0000-00008D000000}"/>
    <cellStyle name="20% - Акцент3 6" xfId="143" xr:uid="{00000000-0005-0000-0000-00008E000000}"/>
    <cellStyle name="20% - Акцент3 6 2" xfId="144" xr:uid="{00000000-0005-0000-0000-00008F000000}"/>
    <cellStyle name="20% - Акцент3 6_BALANCE.WARM.2011YEAR.NEW.UPDATE.SCHEME" xfId="145" xr:uid="{00000000-0005-0000-0000-000090000000}"/>
    <cellStyle name="20% - Акцент3 7" xfId="146" xr:uid="{00000000-0005-0000-0000-000091000000}"/>
    <cellStyle name="20% - Акцент3 7 2" xfId="147" xr:uid="{00000000-0005-0000-0000-000092000000}"/>
    <cellStyle name="20% - Акцент3 7_BALANCE.WARM.2011YEAR.NEW.UPDATE.SCHEME" xfId="148" xr:uid="{00000000-0005-0000-0000-000093000000}"/>
    <cellStyle name="20% - Акцент3 8" xfId="149" xr:uid="{00000000-0005-0000-0000-000094000000}"/>
    <cellStyle name="20% - Акцент3 8 2" xfId="150" xr:uid="{00000000-0005-0000-0000-000095000000}"/>
    <cellStyle name="20% - Акцент3 8_BALANCE.WARM.2011YEAR.NEW.UPDATE.SCHEME" xfId="151" xr:uid="{00000000-0005-0000-0000-000096000000}"/>
    <cellStyle name="20% - Акцент3 9" xfId="152" xr:uid="{00000000-0005-0000-0000-000097000000}"/>
    <cellStyle name="20% - Акцент3 9 2" xfId="153" xr:uid="{00000000-0005-0000-0000-000098000000}"/>
    <cellStyle name="basis" xfId="154" xr:uid="{00000000-0005-0000-0000-000099000000}"/>
    <cellStyle name="Comma" xfId="155" xr:uid="{00000000-0005-0000-0000-00009A000000}"/>
    <cellStyle name="Comma [0]_Forma" xfId="156" xr:uid="{00000000-0005-0000-0000-00009B000000}"/>
    <cellStyle name="Comma_Forma" xfId="157" xr:uid="{00000000-0005-0000-0000-00009C000000}"/>
    <cellStyle name="Currency" xfId="158" xr:uid="{00000000-0005-0000-0000-00009D000000}"/>
    <cellStyle name="Currency [0]" xfId="159" xr:uid="{00000000-0005-0000-0000-00009E000000}"/>
    <cellStyle name="Currency [0] 2" xfId="160" xr:uid="{00000000-0005-0000-0000-00009F000000}"/>
    <cellStyle name="Currency [0] 2 2" xfId="161" xr:uid="{00000000-0005-0000-0000-0000A0000000}"/>
    <cellStyle name="Currency [0] 2 3" xfId="162" xr:uid="{00000000-0005-0000-0000-0000A1000000}"/>
    <cellStyle name="Currency [0] 2 4" xfId="163" xr:uid="{00000000-0005-0000-0000-0000A2000000}"/>
    <cellStyle name="Currency [0] 2 5" xfId="164" xr:uid="{00000000-0005-0000-0000-0000A3000000}"/>
    <cellStyle name="Currency [0] 2 6" xfId="165" xr:uid="{00000000-0005-0000-0000-0000A4000000}"/>
    <cellStyle name="Currency [0] 2 7" xfId="166" xr:uid="{00000000-0005-0000-0000-0000A5000000}"/>
    <cellStyle name="Currency [0] 2 8" xfId="167" xr:uid="{00000000-0005-0000-0000-0000A6000000}"/>
    <cellStyle name="Currency [0] 3" xfId="168" xr:uid="{00000000-0005-0000-0000-0000A7000000}"/>
    <cellStyle name="Currency [0] 3 2" xfId="169" xr:uid="{00000000-0005-0000-0000-0000A8000000}"/>
    <cellStyle name="Currency [0] 3 3" xfId="170" xr:uid="{00000000-0005-0000-0000-0000A9000000}"/>
    <cellStyle name="Currency [0] 3 4" xfId="171" xr:uid="{00000000-0005-0000-0000-0000AA000000}"/>
    <cellStyle name="Currency [0] 3 5" xfId="172" xr:uid="{00000000-0005-0000-0000-0000AB000000}"/>
    <cellStyle name="Currency [0] 3 6" xfId="173" xr:uid="{00000000-0005-0000-0000-0000AC000000}"/>
    <cellStyle name="Currency [0] 3 7" xfId="174" xr:uid="{00000000-0005-0000-0000-0000AD000000}"/>
    <cellStyle name="Currency [0] 3 8" xfId="175" xr:uid="{00000000-0005-0000-0000-0000AE000000}"/>
    <cellStyle name="Currency [0] 4" xfId="176" xr:uid="{00000000-0005-0000-0000-0000AF000000}"/>
    <cellStyle name="Currency [0] 4 2" xfId="177" xr:uid="{00000000-0005-0000-0000-0000B0000000}"/>
    <cellStyle name="Currency [0] 4 3" xfId="178" xr:uid="{00000000-0005-0000-0000-0000B1000000}"/>
    <cellStyle name="Currency [0] 4 4" xfId="179" xr:uid="{00000000-0005-0000-0000-0000B2000000}"/>
    <cellStyle name="Currency [0] 4 5" xfId="180" xr:uid="{00000000-0005-0000-0000-0000B3000000}"/>
    <cellStyle name="Currency [0] 4 6" xfId="181" xr:uid="{00000000-0005-0000-0000-0000B4000000}"/>
    <cellStyle name="Currency [0] 4 7" xfId="182" xr:uid="{00000000-0005-0000-0000-0000B5000000}"/>
    <cellStyle name="Currency [0] 4 8" xfId="183" xr:uid="{00000000-0005-0000-0000-0000B6000000}"/>
    <cellStyle name="Currency [0] 5" xfId="184" xr:uid="{00000000-0005-0000-0000-0000B7000000}"/>
    <cellStyle name="Currency [0] 5 2" xfId="185" xr:uid="{00000000-0005-0000-0000-0000B8000000}"/>
    <cellStyle name="Currency [0] 5 3" xfId="186" xr:uid="{00000000-0005-0000-0000-0000B9000000}"/>
    <cellStyle name="Currency [0] 5 4" xfId="187" xr:uid="{00000000-0005-0000-0000-0000BA000000}"/>
    <cellStyle name="Currency [0] 5 5" xfId="188" xr:uid="{00000000-0005-0000-0000-0000BB000000}"/>
    <cellStyle name="Currency [0] 5 6" xfId="189" xr:uid="{00000000-0005-0000-0000-0000BC000000}"/>
    <cellStyle name="Currency [0] 5 7" xfId="190" xr:uid="{00000000-0005-0000-0000-0000BD000000}"/>
    <cellStyle name="Currency [0] 5 8" xfId="191" xr:uid="{00000000-0005-0000-0000-0000BE000000}"/>
    <cellStyle name="Currency_Forma" xfId="192" xr:uid="{00000000-0005-0000-0000-0000BF000000}"/>
    <cellStyle name="Date" xfId="193" xr:uid="{00000000-0005-0000-0000-0000C0000000}"/>
    <cellStyle name="Euro" xfId="194" xr:uid="{00000000-0005-0000-0000-0000C1000000}"/>
    <cellStyle name="EY0dp" xfId="195" xr:uid="{00000000-0005-0000-0000-0000C2000000}"/>
    <cellStyle name="EYColumnHeading" xfId="196" xr:uid="{00000000-0005-0000-0000-0000C3000000}"/>
    <cellStyle name="EYnumber" xfId="197" xr:uid="{00000000-0005-0000-0000-0000C4000000}"/>
    <cellStyle name="EYSheetHeader1" xfId="198" xr:uid="{00000000-0005-0000-0000-0000C5000000}"/>
    <cellStyle name="EYtext" xfId="199" xr:uid="{00000000-0005-0000-0000-0000C6000000}"/>
    <cellStyle name="F2" xfId="200" xr:uid="{00000000-0005-0000-0000-0000C7000000}"/>
    <cellStyle name="F3" xfId="201" xr:uid="{00000000-0005-0000-0000-0000C8000000}"/>
    <cellStyle name="F4" xfId="202" xr:uid="{00000000-0005-0000-0000-0000C9000000}"/>
    <cellStyle name="F5" xfId="203" xr:uid="{00000000-0005-0000-0000-0000CA000000}"/>
    <cellStyle name="F6" xfId="204" xr:uid="{00000000-0005-0000-0000-0000CB000000}"/>
    <cellStyle name="F7" xfId="205" xr:uid="{00000000-0005-0000-0000-0000CC000000}"/>
    <cellStyle name="F8" xfId="206" xr:uid="{00000000-0005-0000-0000-0000CD000000}"/>
    <cellStyle name="Fixed" xfId="207" xr:uid="{00000000-0005-0000-0000-0000CE000000}"/>
    <cellStyle name="Heading1" xfId="208" xr:uid="{00000000-0005-0000-0000-0000CF000000}"/>
    <cellStyle name="Heading2" xfId="209" xr:uid="{00000000-0005-0000-0000-0000D0000000}"/>
    <cellStyle name="Iau?iue1" xfId="210" xr:uid="{00000000-0005-0000-0000-0000D1000000}"/>
    <cellStyle name="Îáű÷íűé_ÂŰŐÎÄ" xfId="211" xr:uid="{00000000-0005-0000-0000-0000D2000000}"/>
    <cellStyle name="normal" xfId="212" xr:uid="{00000000-0005-0000-0000-0000D3000000}"/>
    <cellStyle name="Normal 2" xfId="213" xr:uid="{00000000-0005-0000-0000-0000D4000000}"/>
    <cellStyle name="normal 3" xfId="214" xr:uid="{00000000-0005-0000-0000-0000D5000000}"/>
    <cellStyle name="normal 4" xfId="215" xr:uid="{00000000-0005-0000-0000-0000D6000000}"/>
    <cellStyle name="normal 5" xfId="216" xr:uid="{00000000-0005-0000-0000-0000D7000000}"/>
    <cellStyle name="normal 6" xfId="217" xr:uid="{00000000-0005-0000-0000-0000D8000000}"/>
    <cellStyle name="normal 7" xfId="218" xr:uid="{00000000-0005-0000-0000-0000D9000000}"/>
    <cellStyle name="normal 8" xfId="219" xr:uid="{00000000-0005-0000-0000-0000DA000000}"/>
    <cellStyle name="normal 9" xfId="220" xr:uid="{00000000-0005-0000-0000-0000DB000000}"/>
    <cellStyle name="Normal_~3463030" xfId="221" xr:uid="{00000000-0005-0000-0000-0000DC000000}"/>
    <cellStyle name="Normal1" xfId="222" xr:uid="{00000000-0005-0000-0000-0000DD000000}"/>
    <cellStyle name="normбlnм_laroux" xfId="223" xr:uid="{00000000-0005-0000-0000-0000DE000000}"/>
    <cellStyle name="Ociriniaue [0]_5-C" xfId="224" xr:uid="{00000000-0005-0000-0000-0000DF000000}"/>
    <cellStyle name="Ociriniaue_5-C" xfId="225" xr:uid="{00000000-0005-0000-0000-0000E0000000}"/>
    <cellStyle name="oft Excel]_x000d__x000a_Comment=Строки open=/f добавляют пользовательские функции к списку Вставить функцию._x000d__x000a_Maximized=3_x000d__x000a_Basi" xfId="226" xr:uid="{00000000-0005-0000-0000-0000E1000000}"/>
    <cellStyle name="Percent" xfId="227" xr:uid="{00000000-0005-0000-0000-0000E2000000}"/>
    <cellStyle name="Price_Body" xfId="228" xr:uid="{00000000-0005-0000-0000-0000E3000000}"/>
    <cellStyle name="Standaard_Appendix  bij memo PRC Kostenmanagement (2005-08-24)" xfId="229" xr:uid="{00000000-0005-0000-0000-0000E4000000}"/>
    <cellStyle name="STATE" xfId="230" xr:uid="{00000000-0005-0000-0000-0000E5000000}"/>
    <cellStyle name="Style 1" xfId="231" xr:uid="{00000000-0005-0000-0000-0000E6000000}"/>
    <cellStyle name="styleColumnTitles" xfId="232" xr:uid="{00000000-0005-0000-0000-0000E7000000}"/>
    <cellStyle name="styleDateRange" xfId="233" xr:uid="{00000000-0005-0000-0000-0000E8000000}"/>
    <cellStyle name="styleHidden" xfId="234" xr:uid="{00000000-0005-0000-0000-0000E9000000}"/>
    <cellStyle name="styleNormal" xfId="235" xr:uid="{00000000-0005-0000-0000-0000EA000000}"/>
    <cellStyle name="styleSeriesAttributes" xfId="236" xr:uid="{00000000-0005-0000-0000-0000EB000000}"/>
    <cellStyle name="styleSeriesData" xfId="237" xr:uid="{00000000-0005-0000-0000-0000EC000000}"/>
    <cellStyle name="styleSeriesDataForecast" xfId="238" xr:uid="{00000000-0005-0000-0000-0000ED000000}"/>
    <cellStyle name="styleSeriesDataForecastNA" xfId="239" xr:uid="{00000000-0005-0000-0000-0000EE000000}"/>
    <cellStyle name="styleSeriesDataNA" xfId="240" xr:uid="{00000000-0005-0000-0000-0000EF000000}"/>
    <cellStyle name="Total" xfId="241" xr:uid="{00000000-0005-0000-0000-0000F0000000}"/>
    <cellStyle name="Акцент1" xfId="242" builtinId="29" customBuiltin="1"/>
    <cellStyle name="Акцент2" xfId="243" builtinId="33" customBuiltin="1"/>
    <cellStyle name="Акцент3" xfId="244" builtinId="37" customBuiltin="1"/>
    <cellStyle name="Акцент4" xfId="245" builtinId="41" customBuiltin="1"/>
    <cellStyle name="Акцент5" xfId="246" builtinId="45" customBuiltin="1"/>
    <cellStyle name="Акцент6" xfId="247" builtinId="49" customBuiltin="1"/>
    <cellStyle name="Беззащитный" xfId="248" xr:uid="{00000000-0005-0000-0000-0000F7000000}"/>
    <cellStyle name="Ввод " xfId="249" builtinId="20" customBuiltin="1"/>
    <cellStyle name="ВедРесурсов" xfId="250" xr:uid="{00000000-0005-0000-0000-0000F9000000}"/>
    <cellStyle name="Вывод" xfId="251" builtinId="21" customBuiltin="1"/>
    <cellStyle name="Вычисление" xfId="252" builtinId="22" customBuiltin="1"/>
    <cellStyle name="Гиперссылка 2" xfId="253" xr:uid="{00000000-0005-0000-0000-0000FD000000}"/>
    <cellStyle name="Гиперссылка 2 2" xfId="254" xr:uid="{00000000-0005-0000-0000-0000FE000000}"/>
    <cellStyle name="Гиперссылка 3" xfId="255" xr:uid="{00000000-0005-0000-0000-0000FF000000}"/>
    <cellStyle name="Гиперссылка 4" xfId="256" xr:uid="{00000000-0005-0000-0000-000000010000}"/>
    <cellStyle name="ДАТА" xfId="257" xr:uid="{00000000-0005-0000-0000-000001010000}"/>
    <cellStyle name="ДАТА 2" xfId="258" xr:uid="{00000000-0005-0000-0000-000002010000}"/>
    <cellStyle name="ДАТА 3" xfId="259" xr:uid="{00000000-0005-0000-0000-000003010000}"/>
    <cellStyle name="ДАТА 4" xfId="260" xr:uid="{00000000-0005-0000-0000-000004010000}"/>
    <cellStyle name="ДАТА 5" xfId="261" xr:uid="{00000000-0005-0000-0000-000005010000}"/>
    <cellStyle name="ДАТА 6" xfId="262" xr:uid="{00000000-0005-0000-0000-000006010000}"/>
    <cellStyle name="ДАТА 7" xfId="263" xr:uid="{00000000-0005-0000-0000-000007010000}"/>
    <cellStyle name="ДАТА 8" xfId="264" xr:uid="{00000000-0005-0000-0000-000008010000}"/>
    <cellStyle name="Денежный 2" xfId="265" xr:uid="{00000000-0005-0000-0000-000009010000}"/>
    <cellStyle name="Денежный 3" xfId="266" xr:uid="{00000000-0005-0000-0000-00000A010000}"/>
    <cellStyle name="Заголовок" xfId="267" xr:uid="{00000000-0005-0000-0000-00000B010000}"/>
    <cellStyle name="Заголовок 1" xfId="268" builtinId="16" customBuiltin="1"/>
    <cellStyle name="Заголовок 1 1" xfId="269" xr:uid="{00000000-0005-0000-0000-00000D010000}"/>
    <cellStyle name="Заголовок 1 2" xfId="270" xr:uid="{00000000-0005-0000-0000-00000E010000}"/>
    <cellStyle name="Заголовок 2" xfId="271" builtinId="17" customBuiltin="1"/>
    <cellStyle name="Заголовок 3" xfId="272" builtinId="18" customBuiltin="1"/>
    <cellStyle name="Заголовок 4" xfId="273" builtinId="19" customBuiltin="1"/>
    <cellStyle name="ЗАГОЛОВОК1" xfId="274" xr:uid="{00000000-0005-0000-0000-000012010000}"/>
    <cellStyle name="ЗАГОЛОВОК2" xfId="275" xr:uid="{00000000-0005-0000-0000-000013010000}"/>
    <cellStyle name="ЗаголовокСтолбца" xfId="276" xr:uid="{00000000-0005-0000-0000-000014010000}"/>
    <cellStyle name="ЗаголовокСтолбца 2" xfId="277" xr:uid="{00000000-0005-0000-0000-000015010000}"/>
    <cellStyle name="Защитный" xfId="278" xr:uid="{00000000-0005-0000-0000-000016010000}"/>
    <cellStyle name="Значение" xfId="279" xr:uid="{00000000-0005-0000-0000-000017010000}"/>
    <cellStyle name="Значение 2" xfId="280" xr:uid="{00000000-0005-0000-0000-000018010000}"/>
    <cellStyle name="Значение_GRO.2008" xfId="281" xr:uid="{00000000-0005-0000-0000-000019010000}"/>
    <cellStyle name="Итог" xfId="282" builtinId="25" customBuiltin="1"/>
    <cellStyle name="ИТОГОВЫЙ" xfId="283" xr:uid="{00000000-0005-0000-0000-00001B010000}"/>
    <cellStyle name="ИТОГОВЫЙ 2" xfId="284" xr:uid="{00000000-0005-0000-0000-00001C010000}"/>
    <cellStyle name="ИТОГОВЫЙ 3" xfId="285" xr:uid="{00000000-0005-0000-0000-00001D010000}"/>
    <cellStyle name="ИТОГОВЫЙ 4" xfId="286" xr:uid="{00000000-0005-0000-0000-00001E010000}"/>
    <cellStyle name="ИТОГОВЫЙ 5" xfId="287" xr:uid="{00000000-0005-0000-0000-00001F010000}"/>
    <cellStyle name="ИТОГОВЫЙ 6" xfId="288" xr:uid="{00000000-0005-0000-0000-000020010000}"/>
    <cellStyle name="ИТОГОВЫЙ 7" xfId="289" xr:uid="{00000000-0005-0000-0000-000021010000}"/>
    <cellStyle name="ИТОГОВЫЙ 8" xfId="290" xr:uid="{00000000-0005-0000-0000-000022010000}"/>
    <cellStyle name="ИТОГОВЫЙ_Приложение 7 к ип" xfId="291" xr:uid="{00000000-0005-0000-0000-000023010000}"/>
    <cellStyle name="ИтогоРесМет" xfId="292" xr:uid="{00000000-0005-0000-0000-000024010000}"/>
    <cellStyle name="Контрольная ячейка" xfId="293" builtinId="23" customBuiltin="1"/>
    <cellStyle name="Мои наименования показателей" xfId="296" xr:uid="{00000000-0005-0000-0000-000028010000}"/>
    <cellStyle name="Мои наименования показателей 2" xfId="297" xr:uid="{00000000-0005-0000-0000-000029010000}"/>
    <cellStyle name="Мои наименования показателей 2 2" xfId="298" xr:uid="{00000000-0005-0000-0000-00002A010000}"/>
    <cellStyle name="Мои наименования показателей 2 3" xfId="299" xr:uid="{00000000-0005-0000-0000-00002B010000}"/>
    <cellStyle name="Мои наименования показателей 2 4" xfId="300" xr:uid="{00000000-0005-0000-0000-00002C010000}"/>
    <cellStyle name="Мои наименования показателей 2 5" xfId="301" xr:uid="{00000000-0005-0000-0000-00002D010000}"/>
    <cellStyle name="Мои наименования показателей 2 6" xfId="302" xr:uid="{00000000-0005-0000-0000-00002E010000}"/>
    <cellStyle name="Мои наименования показателей 2 7" xfId="303" xr:uid="{00000000-0005-0000-0000-00002F010000}"/>
    <cellStyle name="Мои наименования показателей 2 8" xfId="304" xr:uid="{00000000-0005-0000-0000-000030010000}"/>
    <cellStyle name="Мои наименования показателей 3" xfId="305" xr:uid="{00000000-0005-0000-0000-000031010000}"/>
    <cellStyle name="Мои наименования показателей 3 2" xfId="306" xr:uid="{00000000-0005-0000-0000-000032010000}"/>
    <cellStyle name="Мои наименования показателей 3 3" xfId="307" xr:uid="{00000000-0005-0000-0000-000033010000}"/>
    <cellStyle name="Мои наименования показателей 3 4" xfId="308" xr:uid="{00000000-0005-0000-0000-000034010000}"/>
    <cellStyle name="Мои наименования показателей 3 5" xfId="309" xr:uid="{00000000-0005-0000-0000-000035010000}"/>
    <cellStyle name="Мои наименования показателей 3 6" xfId="310" xr:uid="{00000000-0005-0000-0000-000036010000}"/>
    <cellStyle name="Мои наименования показателей 3 7" xfId="311" xr:uid="{00000000-0005-0000-0000-000037010000}"/>
    <cellStyle name="Мои наименования показателей 3 8" xfId="312" xr:uid="{00000000-0005-0000-0000-000038010000}"/>
    <cellStyle name="Мои наименования показателей 4" xfId="313" xr:uid="{00000000-0005-0000-0000-000039010000}"/>
    <cellStyle name="Мои наименования показателей 4 2" xfId="314" xr:uid="{00000000-0005-0000-0000-00003A010000}"/>
    <cellStyle name="Мои наименования показателей 4 3" xfId="315" xr:uid="{00000000-0005-0000-0000-00003B010000}"/>
    <cellStyle name="Мои наименования показателей 4 4" xfId="316" xr:uid="{00000000-0005-0000-0000-00003C010000}"/>
    <cellStyle name="Мои наименования показателей 4 5" xfId="317" xr:uid="{00000000-0005-0000-0000-00003D010000}"/>
    <cellStyle name="Мои наименования показателей 4 6" xfId="318" xr:uid="{00000000-0005-0000-0000-00003E010000}"/>
    <cellStyle name="Мои наименования показателей 4 7" xfId="319" xr:uid="{00000000-0005-0000-0000-00003F010000}"/>
    <cellStyle name="Мои наименования показателей 4 8" xfId="320" xr:uid="{00000000-0005-0000-0000-000040010000}"/>
    <cellStyle name="Мои наименования показателей 5" xfId="321" xr:uid="{00000000-0005-0000-0000-000041010000}"/>
    <cellStyle name="Мои наименования показателей 5 2" xfId="322" xr:uid="{00000000-0005-0000-0000-000042010000}"/>
    <cellStyle name="Мои наименования показателей 5 3" xfId="323" xr:uid="{00000000-0005-0000-0000-000043010000}"/>
    <cellStyle name="Мои наименования показателей 5 4" xfId="324" xr:uid="{00000000-0005-0000-0000-000044010000}"/>
    <cellStyle name="Мои наименования показателей 5 5" xfId="325" xr:uid="{00000000-0005-0000-0000-000045010000}"/>
    <cellStyle name="Мои наименования показателей 5 6" xfId="326" xr:uid="{00000000-0005-0000-0000-000046010000}"/>
    <cellStyle name="Мои наименования показателей 5 7" xfId="327" xr:uid="{00000000-0005-0000-0000-000047010000}"/>
    <cellStyle name="Мои наименования показателей 5 8" xfId="328" xr:uid="{00000000-0005-0000-0000-000048010000}"/>
    <cellStyle name="Мои наименования показателей_BALANCE.TBO.1.71" xfId="329" xr:uid="{00000000-0005-0000-0000-000049010000}"/>
    <cellStyle name="Мой заголовок" xfId="294" xr:uid="{00000000-0005-0000-0000-000026010000}"/>
    <cellStyle name="Мой заголовок листа" xfId="295" xr:uid="{00000000-0005-0000-0000-000027010000}"/>
    <cellStyle name="назв фил" xfId="330" xr:uid="{00000000-0005-0000-0000-00004A010000}"/>
    <cellStyle name="Название" xfId="331" builtinId="15" customBuiltin="1"/>
    <cellStyle name="Нейтральный" xfId="332" builtinId="28" customBuiltin="1"/>
    <cellStyle name="Обычный" xfId="0" builtinId="0"/>
    <cellStyle name="Обычный 10" xfId="333" xr:uid="{00000000-0005-0000-0000-00004E010000}"/>
    <cellStyle name="Обычный 10 3" xfId="485" xr:uid="{00000000-0005-0000-0000-00004F010000}"/>
    <cellStyle name="Обычный 101 5 2" xfId="488" xr:uid="{00000000-0005-0000-0000-000050010000}"/>
    <cellStyle name="Обычный 11" xfId="334" xr:uid="{00000000-0005-0000-0000-000051010000}"/>
    <cellStyle name="Обычный 12" xfId="335" xr:uid="{00000000-0005-0000-0000-000052010000}"/>
    <cellStyle name="Обычный 13" xfId="336" xr:uid="{00000000-0005-0000-0000-000053010000}"/>
    <cellStyle name="Обычный 14" xfId="337" xr:uid="{00000000-0005-0000-0000-000054010000}"/>
    <cellStyle name="Обычный 15" xfId="338" xr:uid="{00000000-0005-0000-0000-000055010000}"/>
    <cellStyle name="Обычный 16" xfId="339" xr:uid="{00000000-0005-0000-0000-000056010000}"/>
    <cellStyle name="Обычный 17" xfId="479" xr:uid="{00000000-0005-0000-0000-000057010000}"/>
    <cellStyle name="Обычный 18" xfId="480" xr:uid="{00000000-0005-0000-0000-000058010000}"/>
    <cellStyle name="Обычный 19" xfId="487" xr:uid="{00000000-0005-0000-0000-000059010000}"/>
    <cellStyle name="Обычный 2" xfId="340" xr:uid="{00000000-0005-0000-0000-00005A010000}"/>
    <cellStyle name="Обычный 2 10" xfId="341" xr:uid="{00000000-0005-0000-0000-00005B010000}"/>
    <cellStyle name="Обычный 2 11" xfId="342" xr:uid="{00000000-0005-0000-0000-00005C010000}"/>
    <cellStyle name="Обычный 2 12" xfId="343" xr:uid="{00000000-0005-0000-0000-00005D010000}"/>
    <cellStyle name="Обычный 2 13" xfId="344" xr:uid="{00000000-0005-0000-0000-00005E010000}"/>
    <cellStyle name="Обычный 2 14" xfId="345" xr:uid="{00000000-0005-0000-0000-00005F010000}"/>
    <cellStyle name="Обычный 2 15" xfId="346" xr:uid="{00000000-0005-0000-0000-000060010000}"/>
    <cellStyle name="Обычный 2 2" xfId="347" xr:uid="{00000000-0005-0000-0000-000061010000}"/>
    <cellStyle name="Обычный 2 2 3" xfId="486" xr:uid="{00000000-0005-0000-0000-000062010000}"/>
    <cellStyle name="Обычный 2 3" xfId="348" xr:uid="{00000000-0005-0000-0000-000063010000}"/>
    <cellStyle name="Обычный 2 3 2" xfId="349" xr:uid="{00000000-0005-0000-0000-000064010000}"/>
    <cellStyle name="Обычный 2 3 3" xfId="350" xr:uid="{00000000-0005-0000-0000-000065010000}"/>
    <cellStyle name="Обычный 2 3_Приложение 7 к ип" xfId="351" xr:uid="{00000000-0005-0000-0000-000066010000}"/>
    <cellStyle name="Обычный 2 4" xfId="352" xr:uid="{00000000-0005-0000-0000-000067010000}"/>
    <cellStyle name="Обычный 2 5" xfId="353" xr:uid="{00000000-0005-0000-0000-000068010000}"/>
    <cellStyle name="Обычный 2 6" xfId="354" xr:uid="{00000000-0005-0000-0000-000069010000}"/>
    <cellStyle name="Обычный 2 7" xfId="355" xr:uid="{00000000-0005-0000-0000-00006A010000}"/>
    <cellStyle name="Обычный 2 8" xfId="356" xr:uid="{00000000-0005-0000-0000-00006B010000}"/>
    <cellStyle name="Обычный 2 9" xfId="357" xr:uid="{00000000-0005-0000-0000-00006C010000}"/>
    <cellStyle name="Обычный 2_Копия инвест программа тепло" xfId="358" xr:uid="{00000000-0005-0000-0000-00006D010000}"/>
    <cellStyle name="Обычный 25" xfId="359" xr:uid="{00000000-0005-0000-0000-00006E010000}"/>
    <cellStyle name="Обычный 27" xfId="360" xr:uid="{00000000-0005-0000-0000-00006F010000}"/>
    <cellStyle name="Обычный 29 2" xfId="361" xr:uid="{00000000-0005-0000-0000-000070010000}"/>
    <cellStyle name="Обычный 3" xfId="362" xr:uid="{00000000-0005-0000-0000-000071010000}"/>
    <cellStyle name="Обычный 3 2" xfId="363" xr:uid="{00000000-0005-0000-0000-000072010000}"/>
    <cellStyle name="Обычный 3 3" xfId="364" xr:uid="{00000000-0005-0000-0000-000073010000}"/>
    <cellStyle name="Обычный 3 4" xfId="365" xr:uid="{00000000-0005-0000-0000-000074010000}"/>
    <cellStyle name="Обычный 3 4 2" xfId="366" xr:uid="{00000000-0005-0000-0000-000075010000}"/>
    <cellStyle name="Обычный 3 5" xfId="482" xr:uid="{00000000-0005-0000-0000-000076010000}"/>
    <cellStyle name="Обычный 3_Приложение 7 к ип" xfId="367" xr:uid="{00000000-0005-0000-0000-000077010000}"/>
    <cellStyle name="Обычный 31" xfId="492" xr:uid="{00000000-0005-0000-0000-000078010000}"/>
    <cellStyle name="Обычный 37" xfId="489" xr:uid="{00000000-0005-0000-0000-000079010000}"/>
    <cellStyle name="Обычный 38" xfId="490" xr:uid="{00000000-0005-0000-0000-00007A010000}"/>
    <cellStyle name="Обычный 4" xfId="368" xr:uid="{00000000-0005-0000-0000-00007B010000}"/>
    <cellStyle name="Обычный 4 2" xfId="369" xr:uid="{00000000-0005-0000-0000-00007C010000}"/>
    <cellStyle name="Обычный 5" xfId="370" xr:uid="{00000000-0005-0000-0000-00007D010000}"/>
    <cellStyle name="Обычный 5 12" xfId="491" xr:uid="{00000000-0005-0000-0000-00007E010000}"/>
    <cellStyle name="Обычный 5 2" xfId="371" xr:uid="{00000000-0005-0000-0000-00007F010000}"/>
    <cellStyle name="Обычный 6" xfId="372" xr:uid="{00000000-0005-0000-0000-000080010000}"/>
    <cellStyle name="Обычный 7" xfId="373" xr:uid="{00000000-0005-0000-0000-000081010000}"/>
    <cellStyle name="Обычный 8" xfId="374" xr:uid="{00000000-0005-0000-0000-000082010000}"/>
    <cellStyle name="Обычный 8 2" xfId="375" xr:uid="{00000000-0005-0000-0000-000083010000}"/>
    <cellStyle name="Обычный 9" xfId="376" xr:uid="{00000000-0005-0000-0000-000084010000}"/>
    <cellStyle name="Обычный 9 2" xfId="377" xr:uid="{00000000-0005-0000-0000-000085010000}"/>
    <cellStyle name="Обычный 9_Приложение 7 к ип" xfId="378" xr:uid="{00000000-0005-0000-0000-000086010000}"/>
    <cellStyle name="Обычный_Condition" xfId="483" xr:uid="{00000000-0005-0000-0000-000087010000}"/>
    <cellStyle name="Обычный_Копия Condition-все вар13.12.08-утнах17-50" xfId="481" xr:uid="{00000000-0005-0000-0000-000088010000}"/>
    <cellStyle name="Обычный1" xfId="379" xr:uid="{00000000-0005-0000-0000-000089010000}"/>
    <cellStyle name="Плохой" xfId="380" builtinId="27" customBuiltin="1"/>
    <cellStyle name="Поле ввода" xfId="381" xr:uid="{00000000-0005-0000-0000-00008B010000}"/>
    <cellStyle name="Пояснение" xfId="382" builtinId="53" customBuiltin="1"/>
    <cellStyle name="Примечание" xfId="383" builtinId="10" customBuiltin="1"/>
    <cellStyle name="Примечание 2" xfId="384" xr:uid="{00000000-0005-0000-0000-00008E010000}"/>
    <cellStyle name="Примечание 2 2" xfId="385" xr:uid="{00000000-0005-0000-0000-00008F010000}"/>
    <cellStyle name="Примечание 2 3" xfId="386" xr:uid="{00000000-0005-0000-0000-000090010000}"/>
    <cellStyle name="Примечание 2 4" xfId="387" xr:uid="{00000000-0005-0000-0000-000091010000}"/>
    <cellStyle name="Примечание 2 5" xfId="388" xr:uid="{00000000-0005-0000-0000-000092010000}"/>
    <cellStyle name="Примечание 2 6" xfId="389" xr:uid="{00000000-0005-0000-0000-000093010000}"/>
    <cellStyle name="Примечание 2 7" xfId="390" xr:uid="{00000000-0005-0000-0000-000094010000}"/>
    <cellStyle name="Примечание 2 8" xfId="391" xr:uid="{00000000-0005-0000-0000-000095010000}"/>
    <cellStyle name="Примечание 2_Приложение 7 к ип" xfId="392" xr:uid="{00000000-0005-0000-0000-000096010000}"/>
    <cellStyle name="Примечание 3" xfId="393" xr:uid="{00000000-0005-0000-0000-000097010000}"/>
    <cellStyle name="Примечание 3 2" xfId="394" xr:uid="{00000000-0005-0000-0000-000098010000}"/>
    <cellStyle name="Примечание 3 3" xfId="395" xr:uid="{00000000-0005-0000-0000-000099010000}"/>
    <cellStyle name="Примечание 3 4" xfId="396" xr:uid="{00000000-0005-0000-0000-00009A010000}"/>
    <cellStyle name="Примечание 3 5" xfId="397" xr:uid="{00000000-0005-0000-0000-00009B010000}"/>
    <cellStyle name="Примечание 3 6" xfId="398" xr:uid="{00000000-0005-0000-0000-00009C010000}"/>
    <cellStyle name="Примечание 3 7" xfId="399" xr:uid="{00000000-0005-0000-0000-00009D010000}"/>
    <cellStyle name="Примечание 3 8" xfId="400" xr:uid="{00000000-0005-0000-0000-00009E010000}"/>
    <cellStyle name="Примечание 3_Приложение 7 к ип" xfId="401" xr:uid="{00000000-0005-0000-0000-00009F010000}"/>
    <cellStyle name="Примечание 4" xfId="402" xr:uid="{00000000-0005-0000-0000-0000A0010000}"/>
    <cellStyle name="Примечание 4 2" xfId="403" xr:uid="{00000000-0005-0000-0000-0000A1010000}"/>
    <cellStyle name="Примечание 4 3" xfId="404" xr:uid="{00000000-0005-0000-0000-0000A2010000}"/>
    <cellStyle name="Примечание 4 4" xfId="405" xr:uid="{00000000-0005-0000-0000-0000A3010000}"/>
    <cellStyle name="Примечание 4 5" xfId="406" xr:uid="{00000000-0005-0000-0000-0000A4010000}"/>
    <cellStyle name="Примечание 4 6" xfId="407" xr:uid="{00000000-0005-0000-0000-0000A5010000}"/>
    <cellStyle name="Примечание 4 7" xfId="408" xr:uid="{00000000-0005-0000-0000-0000A6010000}"/>
    <cellStyle name="Примечание 4 8" xfId="409" xr:uid="{00000000-0005-0000-0000-0000A7010000}"/>
    <cellStyle name="Примечание 4_Приложение 7 к ип" xfId="410" xr:uid="{00000000-0005-0000-0000-0000A8010000}"/>
    <cellStyle name="Примечание 5" xfId="411" xr:uid="{00000000-0005-0000-0000-0000A9010000}"/>
    <cellStyle name="Примечание 5 2" xfId="412" xr:uid="{00000000-0005-0000-0000-0000AA010000}"/>
    <cellStyle name="Примечание 5 3" xfId="413" xr:uid="{00000000-0005-0000-0000-0000AB010000}"/>
    <cellStyle name="Примечание 5 4" xfId="414" xr:uid="{00000000-0005-0000-0000-0000AC010000}"/>
    <cellStyle name="Примечание 5 5" xfId="415" xr:uid="{00000000-0005-0000-0000-0000AD010000}"/>
    <cellStyle name="Примечание 5 6" xfId="416" xr:uid="{00000000-0005-0000-0000-0000AE010000}"/>
    <cellStyle name="Примечание 5 7" xfId="417" xr:uid="{00000000-0005-0000-0000-0000AF010000}"/>
    <cellStyle name="Примечание 5 8" xfId="418" xr:uid="{00000000-0005-0000-0000-0000B0010000}"/>
    <cellStyle name="Примечание 5_Приложение 7 к ип" xfId="419" xr:uid="{00000000-0005-0000-0000-0000B1010000}"/>
    <cellStyle name="Процентный 2" xfId="420" xr:uid="{00000000-0005-0000-0000-0000B2010000}"/>
    <cellStyle name="Процентный 2 2" xfId="421" xr:uid="{00000000-0005-0000-0000-0000B3010000}"/>
    <cellStyle name="Процентный 2 3" xfId="422" xr:uid="{00000000-0005-0000-0000-0000B4010000}"/>
    <cellStyle name="Процентный 2 4" xfId="484" xr:uid="{00000000-0005-0000-0000-0000B5010000}"/>
    <cellStyle name="Процентный 3" xfId="423" xr:uid="{00000000-0005-0000-0000-0000B6010000}"/>
    <cellStyle name="Процентный 4" xfId="424" xr:uid="{00000000-0005-0000-0000-0000B7010000}"/>
    <cellStyle name="Процентный 4 2" xfId="425" xr:uid="{00000000-0005-0000-0000-0000B8010000}"/>
    <cellStyle name="Процентный 5" xfId="426" xr:uid="{00000000-0005-0000-0000-0000B9010000}"/>
    <cellStyle name="Связанная ячейка" xfId="427" builtinId="24" customBuiltin="1"/>
    <cellStyle name="Стиль 1" xfId="428" xr:uid="{00000000-0005-0000-0000-0000BB010000}"/>
    <cellStyle name="ТЕКСТ" xfId="429" xr:uid="{00000000-0005-0000-0000-0000BC010000}"/>
    <cellStyle name="ТЕКСТ 2" xfId="430" xr:uid="{00000000-0005-0000-0000-0000BD010000}"/>
    <cellStyle name="ТЕКСТ 3" xfId="431" xr:uid="{00000000-0005-0000-0000-0000BE010000}"/>
    <cellStyle name="ТЕКСТ 4" xfId="432" xr:uid="{00000000-0005-0000-0000-0000BF010000}"/>
    <cellStyle name="ТЕКСТ 5" xfId="433" xr:uid="{00000000-0005-0000-0000-0000C0010000}"/>
    <cellStyle name="ТЕКСТ 6" xfId="434" xr:uid="{00000000-0005-0000-0000-0000C1010000}"/>
    <cellStyle name="ТЕКСТ 7" xfId="435" xr:uid="{00000000-0005-0000-0000-0000C2010000}"/>
    <cellStyle name="ТЕКСТ 8" xfId="436" xr:uid="{00000000-0005-0000-0000-0000C3010000}"/>
    <cellStyle name="Текст предупреждения" xfId="437" builtinId="11" customBuiltin="1"/>
    <cellStyle name="Текстовый" xfId="438" xr:uid="{00000000-0005-0000-0000-0000C5010000}"/>
    <cellStyle name="Текстовый 2" xfId="439" xr:uid="{00000000-0005-0000-0000-0000C6010000}"/>
    <cellStyle name="Текстовый 3" xfId="440" xr:uid="{00000000-0005-0000-0000-0000C7010000}"/>
    <cellStyle name="Текстовый 4" xfId="441" xr:uid="{00000000-0005-0000-0000-0000C8010000}"/>
    <cellStyle name="Текстовый 5" xfId="442" xr:uid="{00000000-0005-0000-0000-0000C9010000}"/>
    <cellStyle name="Текстовый 6" xfId="443" xr:uid="{00000000-0005-0000-0000-0000CA010000}"/>
    <cellStyle name="Текстовый 7" xfId="444" xr:uid="{00000000-0005-0000-0000-0000CB010000}"/>
    <cellStyle name="Текстовый 8" xfId="445" xr:uid="{00000000-0005-0000-0000-0000CC010000}"/>
    <cellStyle name="Текстовый_46EE(v6.1.1)" xfId="446" xr:uid="{00000000-0005-0000-0000-0000CD010000}"/>
    <cellStyle name="Титул" xfId="447" xr:uid="{00000000-0005-0000-0000-0000CE010000}"/>
    <cellStyle name="Тысячи [0]_3Com" xfId="448" xr:uid="{00000000-0005-0000-0000-0000CF010000}"/>
    <cellStyle name="Тысячи_3Com" xfId="449" xr:uid="{00000000-0005-0000-0000-0000D0010000}"/>
    <cellStyle name="ФИКСИРОВАННЫЙ" xfId="450" xr:uid="{00000000-0005-0000-0000-0000D1010000}"/>
    <cellStyle name="ФИКСИРОВАННЫЙ 2" xfId="451" xr:uid="{00000000-0005-0000-0000-0000D2010000}"/>
    <cellStyle name="ФИКСИРОВАННЫЙ 3" xfId="452" xr:uid="{00000000-0005-0000-0000-0000D3010000}"/>
    <cellStyle name="ФИКСИРОВАННЫЙ 4" xfId="453" xr:uid="{00000000-0005-0000-0000-0000D4010000}"/>
    <cellStyle name="ФИКСИРОВАННЫЙ 5" xfId="454" xr:uid="{00000000-0005-0000-0000-0000D5010000}"/>
    <cellStyle name="ФИКСИРОВАННЫЙ 6" xfId="455" xr:uid="{00000000-0005-0000-0000-0000D6010000}"/>
    <cellStyle name="ФИКСИРОВАННЫЙ 7" xfId="456" xr:uid="{00000000-0005-0000-0000-0000D7010000}"/>
    <cellStyle name="ФИКСИРОВАННЫЙ 8" xfId="457" xr:uid="{00000000-0005-0000-0000-0000D8010000}"/>
    <cellStyle name="Финансовый" xfId="458" builtinId="3"/>
    <cellStyle name="Финансовый 2" xfId="459" xr:uid="{00000000-0005-0000-0000-0000DA010000}"/>
    <cellStyle name="Финансовый 2 2" xfId="460" xr:uid="{00000000-0005-0000-0000-0000DB010000}"/>
    <cellStyle name="Финансовый 2 3" xfId="461" xr:uid="{00000000-0005-0000-0000-0000DC010000}"/>
    <cellStyle name="Финансовый 3" xfId="462" xr:uid="{00000000-0005-0000-0000-0000DD010000}"/>
    <cellStyle name="Финансовый 4" xfId="463" xr:uid="{00000000-0005-0000-0000-0000DE010000}"/>
    <cellStyle name="Финансовый 5" xfId="464" xr:uid="{00000000-0005-0000-0000-0000DF010000}"/>
    <cellStyle name="Финансовый 6" xfId="465" xr:uid="{00000000-0005-0000-0000-0000E0010000}"/>
    <cellStyle name="Финансовый 7" xfId="466" xr:uid="{00000000-0005-0000-0000-0000E1010000}"/>
    <cellStyle name="Финансовый 7 2" xfId="467" xr:uid="{00000000-0005-0000-0000-0000E2010000}"/>
    <cellStyle name="Финансовый 7 3" xfId="468" xr:uid="{00000000-0005-0000-0000-0000E3010000}"/>
    <cellStyle name="Финансовый 8" xfId="469" xr:uid="{00000000-0005-0000-0000-0000E4010000}"/>
    <cellStyle name="Финансовый 9" xfId="470" xr:uid="{00000000-0005-0000-0000-0000E5010000}"/>
    <cellStyle name="Формула" xfId="471" xr:uid="{00000000-0005-0000-0000-0000E6010000}"/>
    <cellStyle name="Формула 2" xfId="472" xr:uid="{00000000-0005-0000-0000-0000E7010000}"/>
    <cellStyle name="Формула_GRES.2007.5" xfId="473" xr:uid="{00000000-0005-0000-0000-0000E8010000}"/>
    <cellStyle name="ФормулаВБ" xfId="474" xr:uid="{00000000-0005-0000-0000-0000E9010000}"/>
    <cellStyle name="ФормулаНаКонтроль" xfId="475" xr:uid="{00000000-0005-0000-0000-0000EA010000}"/>
    <cellStyle name="Хвост" xfId="476" xr:uid="{00000000-0005-0000-0000-0000EB010000}"/>
    <cellStyle name="Хороший" xfId="477" builtinId="26" customBuiltin="1"/>
    <cellStyle name="Џђћ–…ќ’ќ›‰" xfId="478" xr:uid="{00000000-0005-0000-0000-0000ED010000}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C412"/>
  <sheetViews>
    <sheetView tabSelected="1" view="pageBreakPreview" zoomScale="70" zoomScaleNormal="50" zoomScaleSheetLayoutView="70" workbookViewId="0">
      <selection activeCell="L1" sqref="L1"/>
    </sheetView>
  </sheetViews>
  <sheetFormatPr defaultRowHeight="15.75"/>
  <cols>
    <col min="1" max="1" width="10.7109375" style="6" customWidth="1"/>
    <col min="2" max="2" width="32.7109375" style="2" customWidth="1"/>
    <col min="3" max="3" width="28.5703125" style="1" customWidth="1"/>
    <col min="4" max="4" width="9.28515625" style="2" customWidth="1"/>
    <col min="5" max="5" width="12.5703125" style="50" customWidth="1"/>
    <col min="6" max="6" width="23.140625" style="57" customWidth="1"/>
    <col min="7" max="7" width="14.7109375" style="57" customWidth="1"/>
    <col min="8" max="8" width="14" style="60" bestFit="1" customWidth="1"/>
    <col min="9" max="10" width="15.7109375" style="60" bestFit="1" customWidth="1"/>
    <col min="11" max="12" width="14" style="60" bestFit="1" customWidth="1"/>
    <col min="13" max="13" width="15.28515625" style="72" bestFit="1" customWidth="1"/>
    <col min="14" max="14" width="15.28515625" style="72" customWidth="1"/>
    <col min="15" max="15" width="15.5703125" style="73" customWidth="1"/>
    <col min="16" max="16" width="21.85546875" style="1" customWidth="1"/>
    <col min="17" max="17" width="17.42578125" style="2" customWidth="1"/>
    <col min="18" max="18" width="17" style="2" customWidth="1"/>
    <col min="19" max="19" width="16.85546875" style="2" customWidth="1"/>
    <col min="20" max="20" width="13" style="2" customWidth="1"/>
    <col min="21" max="21" width="16.7109375" style="2" customWidth="1"/>
    <col min="22" max="16384" width="9.140625" style="2"/>
  </cols>
  <sheetData>
    <row r="1" spans="1:21">
      <c r="U1" s="105" t="s">
        <v>246</v>
      </c>
    </row>
    <row r="2" spans="1:21" ht="49.5" customHeight="1">
      <c r="A2" s="113" t="s">
        <v>243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s="69" customFormat="1" ht="15.75" customHeight="1">
      <c r="A3" s="115" t="s">
        <v>11</v>
      </c>
      <c r="B3" s="110" t="s">
        <v>234</v>
      </c>
      <c r="C3" s="110" t="s">
        <v>235</v>
      </c>
      <c r="D3" s="110" t="s">
        <v>20</v>
      </c>
      <c r="E3" s="110"/>
      <c r="F3" s="110" t="s">
        <v>24</v>
      </c>
      <c r="G3" s="116" t="s">
        <v>23</v>
      </c>
      <c r="H3" s="116"/>
      <c r="I3" s="116"/>
      <c r="J3" s="116"/>
      <c r="K3" s="116"/>
      <c r="L3" s="116"/>
      <c r="M3" s="116"/>
      <c r="N3" s="116"/>
      <c r="O3" s="116"/>
      <c r="P3" s="107" t="s">
        <v>28</v>
      </c>
      <c r="Q3" s="107" t="s">
        <v>29</v>
      </c>
      <c r="R3" s="90" t="s">
        <v>121</v>
      </c>
      <c r="S3" s="90" t="s">
        <v>122</v>
      </c>
      <c r="T3" s="110" t="s">
        <v>25</v>
      </c>
      <c r="U3" s="110" t="s">
        <v>26</v>
      </c>
    </row>
    <row r="4" spans="1:21" s="69" customFormat="1">
      <c r="A4" s="115"/>
      <c r="B4" s="110"/>
      <c r="C4" s="110"/>
      <c r="D4" s="110"/>
      <c r="E4" s="110"/>
      <c r="F4" s="110"/>
      <c r="G4" s="110" t="s">
        <v>145</v>
      </c>
      <c r="H4" s="111" t="s">
        <v>0</v>
      </c>
      <c r="I4" s="111"/>
      <c r="J4" s="111"/>
      <c r="K4" s="111"/>
      <c r="L4" s="111"/>
      <c r="M4" s="98" t="s">
        <v>1</v>
      </c>
      <c r="N4" s="98" t="s">
        <v>144</v>
      </c>
      <c r="O4" s="112" t="s">
        <v>233</v>
      </c>
      <c r="P4" s="108"/>
      <c r="Q4" s="108"/>
      <c r="R4" s="106" t="s">
        <v>2</v>
      </c>
      <c r="S4" s="106" t="s">
        <v>2</v>
      </c>
      <c r="T4" s="110"/>
      <c r="U4" s="110"/>
    </row>
    <row r="5" spans="1:21" s="69" customFormat="1" ht="31.5">
      <c r="A5" s="115"/>
      <c r="B5" s="110"/>
      <c r="C5" s="110"/>
      <c r="D5" s="66" t="s">
        <v>21</v>
      </c>
      <c r="E5" s="52" t="s">
        <v>22</v>
      </c>
      <c r="F5" s="110"/>
      <c r="G5" s="110"/>
      <c r="H5" s="98" t="s">
        <v>3</v>
      </c>
      <c r="I5" s="98" t="s">
        <v>4</v>
      </c>
      <c r="J5" s="98" t="s">
        <v>5</v>
      </c>
      <c r="K5" s="98" t="s">
        <v>6</v>
      </c>
      <c r="L5" s="98" t="s">
        <v>7</v>
      </c>
      <c r="M5" s="98" t="s">
        <v>71</v>
      </c>
      <c r="N5" s="98" t="s">
        <v>232</v>
      </c>
      <c r="O5" s="112"/>
      <c r="P5" s="109"/>
      <c r="Q5" s="109"/>
      <c r="R5" s="106"/>
      <c r="S5" s="106"/>
      <c r="T5" s="110"/>
      <c r="U5" s="110"/>
    </row>
    <row r="6" spans="1:21" s="69" customFormat="1">
      <c r="A6" s="92" t="s">
        <v>13</v>
      </c>
      <c r="B6" s="92">
        <v>2</v>
      </c>
      <c r="C6" s="70">
        <v>3</v>
      </c>
      <c r="D6" s="92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71">
        <v>13</v>
      </c>
      <c r="N6" s="71">
        <v>14</v>
      </c>
      <c r="O6" s="71">
        <v>15</v>
      </c>
      <c r="P6" s="67">
        <v>16</v>
      </c>
      <c r="Q6" s="67">
        <v>17</v>
      </c>
      <c r="R6" s="67">
        <v>18</v>
      </c>
      <c r="S6" s="67">
        <v>19</v>
      </c>
      <c r="T6" s="67">
        <v>20</v>
      </c>
      <c r="U6" s="67">
        <v>21</v>
      </c>
    </row>
    <row r="7" spans="1:21" s="56" customFormat="1">
      <c r="A7" s="131">
        <v>1</v>
      </c>
      <c r="B7" s="132" t="s">
        <v>27</v>
      </c>
      <c r="C7" s="132"/>
      <c r="D7" s="132"/>
      <c r="E7" s="132"/>
      <c r="F7" s="99" t="s">
        <v>2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1">
        <v>0</v>
      </c>
      <c r="P7" s="133"/>
      <c r="Q7" s="120"/>
      <c r="R7" s="120"/>
      <c r="S7" s="120"/>
      <c r="T7" s="120"/>
      <c r="U7" s="120"/>
    </row>
    <row r="8" spans="1:21" s="56" customFormat="1">
      <c r="A8" s="131"/>
      <c r="B8" s="132"/>
      <c r="C8" s="132"/>
      <c r="D8" s="132"/>
      <c r="E8" s="132"/>
      <c r="F8" s="99" t="s">
        <v>12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1">
        <v>0</v>
      </c>
      <c r="P8" s="134"/>
      <c r="Q8" s="121"/>
      <c r="R8" s="121"/>
      <c r="S8" s="121"/>
      <c r="T8" s="121"/>
      <c r="U8" s="121"/>
    </row>
    <row r="9" spans="1:21" s="56" customFormat="1">
      <c r="A9" s="131"/>
      <c r="B9" s="132"/>
      <c r="C9" s="132"/>
      <c r="D9" s="132"/>
      <c r="E9" s="132"/>
      <c r="F9" s="99" t="s">
        <v>30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1">
        <v>0</v>
      </c>
      <c r="P9" s="134"/>
      <c r="Q9" s="121"/>
      <c r="R9" s="121"/>
      <c r="S9" s="121"/>
      <c r="T9" s="121"/>
      <c r="U9" s="121"/>
    </row>
    <row r="10" spans="1:21" s="56" customFormat="1" ht="31.5">
      <c r="A10" s="131"/>
      <c r="B10" s="132"/>
      <c r="C10" s="132"/>
      <c r="D10" s="132"/>
      <c r="E10" s="132"/>
      <c r="F10" s="99" t="s">
        <v>8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1">
        <v>0</v>
      </c>
      <c r="P10" s="135"/>
      <c r="Q10" s="122"/>
      <c r="R10" s="122"/>
      <c r="S10" s="122"/>
      <c r="T10" s="122"/>
      <c r="U10" s="122"/>
    </row>
    <row r="11" spans="1:21" ht="15.75" customHeight="1">
      <c r="A11" s="123" t="s">
        <v>14</v>
      </c>
      <c r="B11" s="124" t="s">
        <v>120</v>
      </c>
      <c r="C11" s="125"/>
      <c r="D11" s="126"/>
      <c r="E11" s="127"/>
      <c r="F11" s="93" t="s">
        <v>2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2">
        <v>0</v>
      </c>
      <c r="N11" s="82">
        <v>0</v>
      </c>
      <c r="O11" s="94">
        <v>0</v>
      </c>
      <c r="P11" s="128" t="s">
        <v>134</v>
      </c>
      <c r="Q11" s="117"/>
      <c r="R11" s="117"/>
      <c r="S11" s="117"/>
      <c r="T11" s="117"/>
      <c r="U11" s="117"/>
    </row>
    <row r="12" spans="1:21">
      <c r="A12" s="123"/>
      <c r="B12" s="124"/>
      <c r="C12" s="125"/>
      <c r="D12" s="126"/>
      <c r="E12" s="127"/>
      <c r="F12" s="93" t="s">
        <v>12</v>
      </c>
      <c r="G12" s="83"/>
      <c r="H12" s="83"/>
      <c r="I12" s="83"/>
      <c r="J12" s="83"/>
      <c r="K12" s="83"/>
      <c r="L12" s="83"/>
      <c r="M12" s="82">
        <v>0</v>
      </c>
      <c r="N12" s="82">
        <v>0</v>
      </c>
      <c r="O12" s="94">
        <v>0</v>
      </c>
      <c r="P12" s="129"/>
      <c r="Q12" s="118"/>
      <c r="R12" s="118"/>
      <c r="S12" s="118"/>
      <c r="T12" s="118"/>
      <c r="U12" s="118"/>
    </row>
    <row r="13" spans="1:21">
      <c r="A13" s="123"/>
      <c r="B13" s="124"/>
      <c r="C13" s="125"/>
      <c r="D13" s="126"/>
      <c r="E13" s="127"/>
      <c r="F13" s="93" t="s">
        <v>30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2">
        <v>0</v>
      </c>
      <c r="N13" s="82">
        <v>0</v>
      </c>
      <c r="O13" s="94">
        <v>0</v>
      </c>
      <c r="P13" s="129"/>
      <c r="Q13" s="118"/>
      <c r="R13" s="118"/>
      <c r="S13" s="118"/>
      <c r="T13" s="118"/>
      <c r="U13" s="118"/>
    </row>
    <row r="14" spans="1:21" ht="31.5">
      <c r="A14" s="123"/>
      <c r="B14" s="124"/>
      <c r="C14" s="125"/>
      <c r="D14" s="126"/>
      <c r="E14" s="127"/>
      <c r="F14" s="93" t="s">
        <v>8</v>
      </c>
      <c r="G14" s="83"/>
      <c r="H14" s="83"/>
      <c r="I14" s="83"/>
      <c r="J14" s="83"/>
      <c r="K14" s="83"/>
      <c r="L14" s="83"/>
      <c r="M14" s="82">
        <v>0</v>
      </c>
      <c r="N14" s="82">
        <v>0</v>
      </c>
      <c r="O14" s="94">
        <v>0</v>
      </c>
      <c r="P14" s="130"/>
      <c r="Q14" s="119"/>
      <c r="R14" s="119"/>
      <c r="S14" s="119"/>
      <c r="T14" s="119"/>
      <c r="U14" s="119"/>
    </row>
    <row r="15" spans="1:21" s="56" customFormat="1">
      <c r="A15" s="131">
        <v>2</v>
      </c>
      <c r="B15" s="132" t="s">
        <v>238</v>
      </c>
      <c r="C15" s="132"/>
      <c r="D15" s="132"/>
      <c r="E15" s="132"/>
      <c r="F15" s="99" t="s">
        <v>2</v>
      </c>
      <c r="G15" s="102">
        <v>0</v>
      </c>
      <c r="H15" s="102">
        <v>2897</v>
      </c>
      <c r="I15" s="102">
        <v>360878</v>
      </c>
      <c r="J15" s="102">
        <v>354361.77</v>
      </c>
      <c r="K15" s="102">
        <v>68483.83</v>
      </c>
      <c r="L15" s="102">
        <v>65782.28</v>
      </c>
      <c r="M15" s="100">
        <v>71616.510000000009</v>
      </c>
      <c r="N15" s="100">
        <v>0</v>
      </c>
      <c r="O15" s="101">
        <v>924019.39</v>
      </c>
      <c r="P15" s="133"/>
      <c r="Q15" s="120"/>
      <c r="R15" s="120"/>
      <c r="S15" s="120"/>
      <c r="T15" s="120"/>
      <c r="U15" s="120"/>
    </row>
    <row r="16" spans="1:21" s="56" customFormat="1">
      <c r="A16" s="131"/>
      <c r="B16" s="132"/>
      <c r="C16" s="132"/>
      <c r="D16" s="132"/>
      <c r="E16" s="132"/>
      <c r="F16" s="99" t="s">
        <v>12</v>
      </c>
      <c r="G16" s="102">
        <v>0</v>
      </c>
      <c r="H16" s="102">
        <v>1926.1</v>
      </c>
      <c r="I16" s="102">
        <v>239983.87000000002</v>
      </c>
      <c r="J16" s="102">
        <v>234744.51639530022</v>
      </c>
      <c r="K16" s="102">
        <v>45541.75</v>
      </c>
      <c r="L16" s="102">
        <v>43745.22</v>
      </c>
      <c r="M16" s="100">
        <v>47624.979999999996</v>
      </c>
      <c r="N16" s="100">
        <v>0</v>
      </c>
      <c r="O16" s="101">
        <v>613566.4363953002</v>
      </c>
      <c r="P16" s="134"/>
      <c r="Q16" s="121"/>
      <c r="R16" s="121"/>
      <c r="S16" s="121"/>
      <c r="T16" s="121"/>
      <c r="U16" s="121"/>
    </row>
    <row r="17" spans="1:26" s="56" customFormat="1">
      <c r="A17" s="131"/>
      <c r="B17" s="132"/>
      <c r="C17" s="132"/>
      <c r="D17" s="132"/>
      <c r="E17" s="132"/>
      <c r="F17" s="99" t="s">
        <v>30</v>
      </c>
      <c r="G17" s="102">
        <v>0</v>
      </c>
      <c r="H17" s="102">
        <v>101.8</v>
      </c>
      <c r="I17" s="102">
        <v>12630.730000000001</v>
      </c>
      <c r="J17" s="102">
        <v>12354.968757647386</v>
      </c>
      <c r="K17" s="102">
        <v>2396.9300000000003</v>
      </c>
      <c r="L17" s="102">
        <v>2302.3799999999974</v>
      </c>
      <c r="M17" s="100">
        <v>2506.5800000000036</v>
      </c>
      <c r="N17" s="100">
        <v>0</v>
      </c>
      <c r="O17" s="101">
        <v>32293.388757647386</v>
      </c>
      <c r="P17" s="134"/>
      <c r="Q17" s="121"/>
      <c r="R17" s="121"/>
      <c r="S17" s="121"/>
      <c r="T17" s="121"/>
      <c r="U17" s="121"/>
    </row>
    <row r="18" spans="1:26" s="56" customFormat="1" ht="31.5">
      <c r="A18" s="131"/>
      <c r="B18" s="132"/>
      <c r="C18" s="132"/>
      <c r="D18" s="132"/>
      <c r="E18" s="132"/>
      <c r="F18" s="99" t="s">
        <v>8</v>
      </c>
      <c r="G18" s="102">
        <v>0</v>
      </c>
      <c r="H18" s="102">
        <v>869.1</v>
      </c>
      <c r="I18" s="102">
        <v>108263.4</v>
      </c>
      <c r="J18" s="102">
        <v>107262.28484705239</v>
      </c>
      <c r="K18" s="102">
        <v>20545.150000000001</v>
      </c>
      <c r="L18" s="102">
        <v>19734.68</v>
      </c>
      <c r="M18" s="100">
        <v>21484.949999999997</v>
      </c>
      <c r="N18" s="100">
        <v>0</v>
      </c>
      <c r="O18" s="101">
        <v>278159.56484705233</v>
      </c>
      <c r="P18" s="135"/>
      <c r="Q18" s="122"/>
      <c r="R18" s="122"/>
      <c r="S18" s="122"/>
      <c r="T18" s="122"/>
      <c r="U18" s="122"/>
      <c r="V18" s="103"/>
      <c r="W18" s="103"/>
      <c r="X18" s="103"/>
      <c r="Y18" s="103"/>
      <c r="Z18" s="103"/>
    </row>
    <row r="19" spans="1:26" s="87" customFormat="1" ht="48.75" customHeight="1">
      <c r="A19" s="147" t="s">
        <v>15</v>
      </c>
      <c r="B19" s="148" t="s">
        <v>236</v>
      </c>
      <c r="C19" s="148"/>
      <c r="D19" s="148"/>
      <c r="E19" s="148"/>
      <c r="F19" s="85" t="s">
        <v>2</v>
      </c>
      <c r="G19" s="62">
        <v>0</v>
      </c>
      <c r="H19" s="62">
        <v>2897</v>
      </c>
      <c r="I19" s="62">
        <v>360878</v>
      </c>
      <c r="J19" s="62">
        <v>319736.47000000003</v>
      </c>
      <c r="K19" s="62">
        <v>68483.83</v>
      </c>
      <c r="L19" s="62">
        <v>0</v>
      </c>
      <c r="M19" s="62">
        <v>0</v>
      </c>
      <c r="N19" s="62">
        <v>0</v>
      </c>
      <c r="O19" s="86">
        <v>751995.29999999993</v>
      </c>
      <c r="P19" s="144"/>
      <c r="Q19" s="144"/>
      <c r="R19" s="144"/>
      <c r="S19" s="144"/>
      <c r="T19" s="144"/>
      <c r="U19" s="144"/>
      <c r="V19" s="88"/>
      <c r="W19" s="88"/>
      <c r="X19" s="88"/>
      <c r="Y19" s="88"/>
      <c r="Z19" s="88"/>
    </row>
    <row r="20" spans="1:26">
      <c r="A20" s="147"/>
      <c r="B20" s="148"/>
      <c r="C20" s="148"/>
      <c r="D20" s="148"/>
      <c r="E20" s="148"/>
      <c r="F20" s="5" t="s">
        <v>12</v>
      </c>
      <c r="G20" s="62">
        <v>0</v>
      </c>
      <c r="H20" s="62">
        <v>1926.1</v>
      </c>
      <c r="I20" s="62">
        <v>239983.87000000002</v>
      </c>
      <c r="J20" s="62">
        <v>213816.80000000002</v>
      </c>
      <c r="K20" s="62">
        <v>45541.75</v>
      </c>
      <c r="L20" s="62">
        <v>0</v>
      </c>
      <c r="M20" s="3">
        <v>0</v>
      </c>
      <c r="N20" s="3">
        <v>0</v>
      </c>
      <c r="O20" s="4">
        <v>501268.52</v>
      </c>
      <c r="P20" s="145"/>
      <c r="Q20" s="145"/>
      <c r="R20" s="145"/>
      <c r="S20" s="145"/>
      <c r="T20" s="145"/>
      <c r="U20" s="145"/>
      <c r="V20" s="64"/>
      <c r="W20" s="64"/>
      <c r="X20" s="64"/>
      <c r="Y20" s="64"/>
      <c r="Z20" s="63"/>
    </row>
    <row r="21" spans="1:26">
      <c r="A21" s="147"/>
      <c r="B21" s="148"/>
      <c r="C21" s="148"/>
      <c r="D21" s="148"/>
      <c r="E21" s="148"/>
      <c r="F21" s="5" t="s">
        <v>30</v>
      </c>
      <c r="G21" s="62">
        <v>0</v>
      </c>
      <c r="H21" s="62">
        <v>101.8</v>
      </c>
      <c r="I21" s="62">
        <v>12630.730000000001</v>
      </c>
      <c r="J21" s="62">
        <v>11253.510000000006</v>
      </c>
      <c r="K21" s="62">
        <v>2396.9300000000003</v>
      </c>
      <c r="L21" s="62">
        <v>0</v>
      </c>
      <c r="M21" s="3">
        <v>0</v>
      </c>
      <c r="N21" s="3">
        <v>0</v>
      </c>
      <c r="O21" s="4">
        <v>26382.970000000008</v>
      </c>
      <c r="P21" s="145"/>
      <c r="Q21" s="145"/>
      <c r="R21" s="145"/>
      <c r="S21" s="145"/>
      <c r="T21" s="145"/>
      <c r="U21" s="145"/>
      <c r="V21" s="64"/>
      <c r="W21" s="64"/>
      <c r="X21" s="64"/>
      <c r="Y21" s="64"/>
      <c r="Z21" s="63"/>
    </row>
    <row r="22" spans="1:26" ht="31.5">
      <c r="A22" s="147"/>
      <c r="B22" s="148"/>
      <c r="C22" s="148"/>
      <c r="D22" s="148"/>
      <c r="E22" s="148"/>
      <c r="F22" s="84" t="s">
        <v>8</v>
      </c>
      <c r="G22" s="62">
        <v>0</v>
      </c>
      <c r="H22" s="62">
        <v>869.1</v>
      </c>
      <c r="I22" s="62">
        <v>108263.4</v>
      </c>
      <c r="J22" s="62">
        <v>94666.159999999989</v>
      </c>
      <c r="K22" s="62">
        <v>20545.150000000001</v>
      </c>
      <c r="L22" s="62">
        <v>0</v>
      </c>
      <c r="M22" s="3">
        <v>0</v>
      </c>
      <c r="N22" s="3">
        <v>0</v>
      </c>
      <c r="O22" s="4">
        <v>224343.80999999997</v>
      </c>
      <c r="P22" s="146"/>
      <c r="Q22" s="146"/>
      <c r="R22" s="146"/>
      <c r="S22" s="146"/>
      <c r="T22" s="146"/>
      <c r="U22" s="146"/>
      <c r="V22" s="64"/>
      <c r="W22" s="64"/>
      <c r="X22" s="64"/>
      <c r="Y22" s="64"/>
      <c r="Z22" s="63"/>
    </row>
    <row r="23" spans="1:26" s="36" customFormat="1" ht="15.75" customHeight="1">
      <c r="A23" s="141" t="s">
        <v>146</v>
      </c>
      <c r="B23" s="142" t="s">
        <v>114</v>
      </c>
      <c r="C23" s="140" t="s">
        <v>132</v>
      </c>
      <c r="D23" s="143" t="s">
        <v>115</v>
      </c>
      <c r="E23" s="138">
        <v>25</v>
      </c>
      <c r="F23" s="95" t="s">
        <v>2</v>
      </c>
      <c r="G23" s="95"/>
      <c r="H23" s="82">
        <v>2897</v>
      </c>
      <c r="I23" s="82">
        <v>360878</v>
      </c>
      <c r="J23" s="82">
        <v>4182.6000000000004</v>
      </c>
      <c r="K23" s="82">
        <v>0</v>
      </c>
      <c r="L23" s="82">
        <v>0</v>
      </c>
      <c r="M23" s="82">
        <v>0</v>
      </c>
      <c r="N23" s="82">
        <v>0</v>
      </c>
      <c r="O23" s="94">
        <v>367957.6</v>
      </c>
      <c r="P23" s="139" t="s">
        <v>131</v>
      </c>
      <c r="Q23" s="140" t="s">
        <v>125</v>
      </c>
      <c r="R23" s="138">
        <v>7418.3253018953947</v>
      </c>
      <c r="S23" s="138">
        <v>44824.966006087736</v>
      </c>
      <c r="T23" s="137" t="s">
        <v>124</v>
      </c>
      <c r="U23" s="136" t="s">
        <v>123</v>
      </c>
      <c r="V23" s="74"/>
      <c r="W23" s="74"/>
      <c r="X23" s="74"/>
      <c r="Y23" s="74"/>
      <c r="Z23" s="75"/>
    </row>
    <row r="24" spans="1:26" s="36" customFormat="1">
      <c r="A24" s="141"/>
      <c r="B24" s="142"/>
      <c r="C24" s="140"/>
      <c r="D24" s="143"/>
      <c r="E24" s="138"/>
      <c r="F24" s="95" t="s">
        <v>12</v>
      </c>
      <c r="G24" s="95"/>
      <c r="H24" s="82">
        <v>1926.1</v>
      </c>
      <c r="I24" s="82">
        <v>239983.87000000002</v>
      </c>
      <c r="J24" s="82">
        <v>3973.4700000000003</v>
      </c>
      <c r="K24" s="82">
        <v>0</v>
      </c>
      <c r="L24" s="82">
        <v>0</v>
      </c>
      <c r="M24" s="82">
        <v>0</v>
      </c>
      <c r="N24" s="82">
        <v>0</v>
      </c>
      <c r="O24" s="94">
        <v>245883.44000000003</v>
      </c>
      <c r="P24" s="139"/>
      <c r="Q24" s="140"/>
      <c r="R24" s="138"/>
      <c r="S24" s="138"/>
      <c r="T24" s="137"/>
      <c r="U24" s="136"/>
      <c r="V24" s="76"/>
      <c r="W24" s="76"/>
      <c r="X24" s="76"/>
      <c r="Y24" s="76"/>
      <c r="Z24" s="54"/>
    </row>
    <row r="25" spans="1:26" s="36" customFormat="1">
      <c r="A25" s="141"/>
      <c r="B25" s="142"/>
      <c r="C25" s="140"/>
      <c r="D25" s="143"/>
      <c r="E25" s="138"/>
      <c r="F25" s="95" t="s">
        <v>30</v>
      </c>
      <c r="G25" s="95"/>
      <c r="H25" s="82">
        <v>101.8</v>
      </c>
      <c r="I25" s="82">
        <v>12630.730000000001</v>
      </c>
      <c r="J25" s="82">
        <v>209.13000000000011</v>
      </c>
      <c r="K25" s="82">
        <v>0</v>
      </c>
      <c r="L25" s="82">
        <v>0</v>
      </c>
      <c r="M25" s="82">
        <v>0</v>
      </c>
      <c r="N25" s="82">
        <v>0</v>
      </c>
      <c r="O25" s="94">
        <v>12941.66</v>
      </c>
      <c r="P25" s="139"/>
      <c r="Q25" s="140"/>
      <c r="R25" s="138"/>
      <c r="S25" s="138"/>
      <c r="T25" s="137"/>
      <c r="U25" s="136"/>
      <c r="V25" s="76"/>
      <c r="W25" s="76"/>
      <c r="X25" s="76"/>
      <c r="Y25" s="76"/>
      <c r="Z25" s="54"/>
    </row>
    <row r="26" spans="1:26" s="36" customFormat="1" ht="31.5">
      <c r="A26" s="141"/>
      <c r="B26" s="142"/>
      <c r="C26" s="140"/>
      <c r="D26" s="143"/>
      <c r="E26" s="138"/>
      <c r="F26" s="95" t="s">
        <v>8</v>
      </c>
      <c r="G26" s="95"/>
      <c r="H26" s="82">
        <v>869.1</v>
      </c>
      <c r="I26" s="82">
        <v>108263.4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94">
        <v>109132.5</v>
      </c>
      <c r="P26" s="139"/>
      <c r="Q26" s="140"/>
      <c r="R26" s="138"/>
      <c r="S26" s="138"/>
      <c r="T26" s="137"/>
      <c r="U26" s="136"/>
      <c r="V26" s="76"/>
      <c r="W26" s="76"/>
      <c r="X26" s="76"/>
      <c r="Y26" s="76"/>
      <c r="Z26" s="54"/>
    </row>
    <row r="27" spans="1:26" s="36" customFormat="1" ht="54.75" customHeight="1">
      <c r="A27" s="141" t="s">
        <v>139</v>
      </c>
      <c r="B27" s="149" t="s">
        <v>135</v>
      </c>
      <c r="C27" s="140" t="s">
        <v>132</v>
      </c>
      <c r="D27" s="139"/>
      <c r="E27" s="138"/>
      <c r="F27" s="95" t="s">
        <v>2</v>
      </c>
      <c r="G27" s="95"/>
      <c r="H27" s="77">
        <v>2897.2</v>
      </c>
      <c r="I27" s="77">
        <v>0</v>
      </c>
      <c r="J27" s="77">
        <v>0</v>
      </c>
      <c r="K27" s="77">
        <v>0</v>
      </c>
      <c r="L27" s="77">
        <v>0</v>
      </c>
      <c r="M27" s="82">
        <v>0</v>
      </c>
      <c r="N27" s="82">
        <v>0</v>
      </c>
      <c r="O27" s="94">
        <v>2897.2</v>
      </c>
      <c r="P27" s="139"/>
      <c r="Q27" s="95"/>
      <c r="R27" s="94"/>
      <c r="S27" s="94"/>
      <c r="T27" s="96"/>
      <c r="U27" s="96"/>
      <c r="V27" s="76"/>
      <c r="W27" s="76"/>
      <c r="X27" s="76"/>
      <c r="Y27" s="76"/>
      <c r="Z27" s="54"/>
    </row>
    <row r="28" spans="1:26" s="36" customFormat="1" ht="54.75" customHeight="1">
      <c r="A28" s="141"/>
      <c r="B28" s="149"/>
      <c r="C28" s="140"/>
      <c r="D28" s="139"/>
      <c r="E28" s="138"/>
      <c r="F28" s="95" t="s">
        <v>12</v>
      </c>
      <c r="G28" s="95"/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94">
        <v>0</v>
      </c>
      <c r="P28" s="139"/>
      <c r="Q28" s="95"/>
      <c r="R28" s="94"/>
      <c r="S28" s="94"/>
      <c r="T28" s="96"/>
      <c r="U28" s="96"/>
      <c r="V28" s="78"/>
      <c r="W28" s="78"/>
      <c r="X28" s="78"/>
      <c r="Y28" s="78"/>
      <c r="Z28" s="79"/>
    </row>
    <row r="29" spans="1:26" s="36" customFormat="1" ht="54.75" customHeight="1">
      <c r="A29" s="141"/>
      <c r="B29" s="149"/>
      <c r="C29" s="140"/>
      <c r="D29" s="139"/>
      <c r="E29" s="138"/>
      <c r="F29" s="95" t="s">
        <v>30</v>
      </c>
      <c r="G29" s="95"/>
      <c r="H29" s="61">
        <v>2897.2</v>
      </c>
      <c r="I29" s="61">
        <v>0</v>
      </c>
      <c r="J29" s="61">
        <v>0</v>
      </c>
      <c r="K29" s="61">
        <v>0</v>
      </c>
      <c r="L29" s="61">
        <v>0</v>
      </c>
      <c r="M29" s="82">
        <v>0</v>
      </c>
      <c r="N29" s="82">
        <v>0</v>
      </c>
      <c r="O29" s="94">
        <v>2897.2</v>
      </c>
      <c r="P29" s="139"/>
      <c r="Q29" s="95"/>
      <c r="R29" s="94"/>
      <c r="S29" s="94"/>
      <c r="T29" s="96"/>
      <c r="U29" s="96"/>
      <c r="V29" s="76"/>
      <c r="W29" s="76"/>
      <c r="X29" s="76"/>
      <c r="Y29" s="76"/>
      <c r="Z29" s="54"/>
    </row>
    <row r="30" spans="1:26" s="36" customFormat="1" ht="54.75" customHeight="1">
      <c r="A30" s="141"/>
      <c r="B30" s="149"/>
      <c r="C30" s="140"/>
      <c r="D30" s="139"/>
      <c r="E30" s="138"/>
      <c r="F30" s="95" t="s">
        <v>8</v>
      </c>
      <c r="G30" s="95"/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94">
        <v>0</v>
      </c>
      <c r="P30" s="139"/>
      <c r="Q30" s="95"/>
      <c r="R30" s="94"/>
      <c r="S30" s="94"/>
      <c r="T30" s="96"/>
      <c r="U30" s="96"/>
      <c r="V30" s="76"/>
      <c r="W30" s="76"/>
      <c r="X30" s="76"/>
      <c r="Y30" s="76"/>
      <c r="Z30" s="54"/>
    </row>
    <row r="31" spans="1:26" s="36" customFormat="1" ht="31.5" customHeight="1">
      <c r="A31" s="141" t="s">
        <v>140</v>
      </c>
      <c r="B31" s="149" t="s">
        <v>136</v>
      </c>
      <c r="C31" s="140" t="s">
        <v>132</v>
      </c>
      <c r="D31" s="139"/>
      <c r="E31" s="138"/>
      <c r="F31" s="95" t="s">
        <v>2</v>
      </c>
      <c r="G31" s="95"/>
      <c r="H31" s="61">
        <v>0</v>
      </c>
      <c r="I31" s="61">
        <v>356081.9</v>
      </c>
      <c r="J31" s="61">
        <v>0</v>
      </c>
      <c r="K31" s="61">
        <v>0</v>
      </c>
      <c r="L31" s="61">
        <v>0</v>
      </c>
      <c r="M31" s="82">
        <v>0</v>
      </c>
      <c r="N31" s="82">
        <v>0</v>
      </c>
      <c r="O31" s="94">
        <v>356081.9</v>
      </c>
      <c r="P31" s="139"/>
      <c r="Q31" s="95"/>
      <c r="R31" s="94"/>
      <c r="S31" s="94"/>
      <c r="T31" s="96"/>
      <c r="U31" s="96"/>
      <c r="V31" s="76"/>
      <c r="W31" s="76"/>
      <c r="X31" s="76"/>
      <c r="Y31" s="76"/>
      <c r="Z31" s="54"/>
    </row>
    <row r="32" spans="1:26" s="36" customFormat="1" ht="31.5" customHeight="1">
      <c r="A32" s="141"/>
      <c r="B32" s="149"/>
      <c r="C32" s="140"/>
      <c r="D32" s="139"/>
      <c r="E32" s="138"/>
      <c r="F32" s="95" t="s">
        <v>12</v>
      </c>
      <c r="G32" s="95"/>
      <c r="H32" s="61">
        <v>0</v>
      </c>
      <c r="I32" s="61">
        <v>331510.76098839432</v>
      </c>
      <c r="J32" s="61">
        <v>0</v>
      </c>
      <c r="K32" s="61">
        <v>0</v>
      </c>
      <c r="L32" s="61">
        <v>0</v>
      </c>
      <c r="M32" s="82">
        <v>0</v>
      </c>
      <c r="N32" s="82">
        <v>0</v>
      </c>
      <c r="O32" s="94">
        <v>331510.76098839432</v>
      </c>
      <c r="P32" s="139"/>
      <c r="Q32" s="95"/>
      <c r="R32" s="94"/>
      <c r="S32" s="94"/>
      <c r="T32" s="96"/>
      <c r="U32" s="96"/>
      <c r="V32" s="76"/>
      <c r="W32" s="76"/>
      <c r="X32" s="76"/>
      <c r="Y32" s="76"/>
      <c r="Z32" s="54"/>
    </row>
    <row r="33" spans="1:26" s="36" customFormat="1" ht="31.5" customHeight="1">
      <c r="A33" s="141"/>
      <c r="B33" s="149"/>
      <c r="C33" s="140"/>
      <c r="D33" s="139"/>
      <c r="E33" s="138"/>
      <c r="F33" s="95" t="s">
        <v>30</v>
      </c>
      <c r="G33" s="95"/>
      <c r="H33" s="61">
        <v>0</v>
      </c>
      <c r="I33" s="61">
        <v>12652.034788862862</v>
      </c>
      <c r="J33" s="61">
        <v>0</v>
      </c>
      <c r="K33" s="61">
        <v>0</v>
      </c>
      <c r="L33" s="61">
        <v>0</v>
      </c>
      <c r="M33" s="82">
        <v>0</v>
      </c>
      <c r="N33" s="82">
        <v>0</v>
      </c>
      <c r="O33" s="94">
        <v>12652.034788862862</v>
      </c>
      <c r="P33" s="139"/>
      <c r="Q33" s="95"/>
      <c r="R33" s="94"/>
      <c r="S33" s="94"/>
      <c r="T33" s="96"/>
      <c r="U33" s="96"/>
      <c r="V33" s="78"/>
      <c r="W33" s="78"/>
      <c r="X33" s="78"/>
      <c r="Y33" s="78"/>
      <c r="Z33" s="79"/>
    </row>
    <row r="34" spans="1:26" s="36" customFormat="1" ht="31.5" customHeight="1">
      <c r="A34" s="141"/>
      <c r="B34" s="149"/>
      <c r="C34" s="140"/>
      <c r="D34" s="139"/>
      <c r="E34" s="138"/>
      <c r="F34" s="95" t="s">
        <v>8</v>
      </c>
      <c r="G34" s="95"/>
      <c r="H34" s="61">
        <v>0</v>
      </c>
      <c r="I34" s="61">
        <v>11919.104222742861</v>
      </c>
      <c r="J34" s="61">
        <v>0</v>
      </c>
      <c r="K34" s="61">
        <v>0</v>
      </c>
      <c r="L34" s="61">
        <v>0</v>
      </c>
      <c r="M34" s="82">
        <v>0</v>
      </c>
      <c r="N34" s="82">
        <v>0</v>
      </c>
      <c r="O34" s="94">
        <v>11919.104222742861</v>
      </c>
      <c r="P34" s="139"/>
      <c r="Q34" s="95"/>
      <c r="R34" s="94"/>
      <c r="S34" s="94"/>
      <c r="T34" s="96"/>
      <c r="U34" s="96"/>
      <c r="V34" s="76"/>
      <c r="W34" s="76"/>
      <c r="X34" s="76"/>
      <c r="Y34" s="76"/>
      <c r="Z34" s="54"/>
    </row>
    <row r="35" spans="1:26" s="36" customFormat="1" ht="90" customHeight="1">
      <c r="A35" s="141" t="s">
        <v>141</v>
      </c>
      <c r="B35" s="149" t="s">
        <v>137</v>
      </c>
      <c r="C35" s="140" t="s">
        <v>132</v>
      </c>
      <c r="D35" s="139"/>
      <c r="E35" s="138"/>
      <c r="F35" s="95" t="s">
        <v>2</v>
      </c>
      <c r="G35" s="95"/>
      <c r="H35" s="61">
        <v>0</v>
      </c>
      <c r="I35" s="61">
        <v>4795.8999999999996</v>
      </c>
      <c r="J35" s="61">
        <v>0</v>
      </c>
      <c r="K35" s="61">
        <v>0</v>
      </c>
      <c r="L35" s="61">
        <v>0</v>
      </c>
      <c r="M35" s="82">
        <v>0</v>
      </c>
      <c r="N35" s="82">
        <v>0</v>
      </c>
      <c r="O35" s="94">
        <v>4795.8999999999996</v>
      </c>
      <c r="P35" s="139"/>
      <c r="Q35" s="95"/>
      <c r="R35" s="94"/>
      <c r="S35" s="94"/>
      <c r="T35" s="96"/>
      <c r="U35" s="96"/>
      <c r="V35" s="76"/>
      <c r="W35" s="76"/>
      <c r="X35" s="76"/>
      <c r="Y35" s="76"/>
      <c r="Z35" s="54"/>
    </row>
    <row r="36" spans="1:26" s="36" customFormat="1">
      <c r="A36" s="141"/>
      <c r="B36" s="149"/>
      <c r="C36" s="140"/>
      <c r="D36" s="139"/>
      <c r="E36" s="138"/>
      <c r="F36" s="95" t="s">
        <v>12</v>
      </c>
      <c r="G36" s="95"/>
      <c r="H36" s="61">
        <v>0</v>
      </c>
      <c r="I36" s="61">
        <v>4556.1049999999996</v>
      </c>
      <c r="J36" s="61">
        <v>0</v>
      </c>
      <c r="K36" s="61">
        <v>0</v>
      </c>
      <c r="L36" s="61">
        <v>0</v>
      </c>
      <c r="M36" s="82">
        <v>0</v>
      </c>
      <c r="N36" s="82">
        <v>0</v>
      </c>
      <c r="O36" s="94">
        <v>4556.1049999999996</v>
      </c>
      <c r="P36" s="139"/>
      <c r="Q36" s="95"/>
      <c r="R36" s="94"/>
      <c r="S36" s="94"/>
      <c r="T36" s="96"/>
      <c r="U36" s="96"/>
      <c r="V36" s="80"/>
      <c r="W36" s="76"/>
      <c r="X36" s="76"/>
      <c r="Y36" s="76"/>
      <c r="Z36" s="54"/>
    </row>
    <row r="37" spans="1:26" s="36" customFormat="1">
      <c r="A37" s="141"/>
      <c r="B37" s="149"/>
      <c r="C37" s="140"/>
      <c r="D37" s="139"/>
      <c r="E37" s="138"/>
      <c r="F37" s="95" t="s">
        <v>30</v>
      </c>
      <c r="G37" s="95"/>
      <c r="H37" s="61">
        <v>0</v>
      </c>
      <c r="I37" s="61">
        <v>239.79499999999999</v>
      </c>
      <c r="J37" s="61">
        <v>0</v>
      </c>
      <c r="K37" s="61">
        <v>0</v>
      </c>
      <c r="L37" s="61">
        <v>0</v>
      </c>
      <c r="M37" s="82">
        <v>0</v>
      </c>
      <c r="N37" s="82">
        <v>0</v>
      </c>
      <c r="O37" s="94">
        <v>239.79499999999999</v>
      </c>
      <c r="P37" s="139"/>
      <c r="Q37" s="95"/>
      <c r="R37" s="94"/>
      <c r="S37" s="94"/>
      <c r="T37" s="96"/>
      <c r="U37" s="96"/>
      <c r="V37" s="80"/>
      <c r="W37" s="78"/>
      <c r="X37" s="78"/>
      <c r="Y37" s="78"/>
      <c r="Z37" s="79"/>
    </row>
    <row r="38" spans="1:26" s="36" customFormat="1" ht="31.5">
      <c r="A38" s="141"/>
      <c r="B38" s="149"/>
      <c r="C38" s="140"/>
      <c r="D38" s="139"/>
      <c r="E38" s="138"/>
      <c r="F38" s="95" t="s">
        <v>8</v>
      </c>
      <c r="G38" s="95"/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82">
        <v>0</v>
      </c>
      <c r="N38" s="82">
        <v>0</v>
      </c>
      <c r="O38" s="94">
        <v>0</v>
      </c>
      <c r="P38" s="139"/>
      <c r="Q38" s="95"/>
      <c r="R38" s="94"/>
      <c r="S38" s="94"/>
      <c r="T38" s="96"/>
      <c r="U38" s="96"/>
      <c r="V38" s="80"/>
      <c r="W38" s="76"/>
      <c r="X38" s="76"/>
      <c r="Y38" s="76"/>
      <c r="Z38" s="54"/>
    </row>
    <row r="39" spans="1:26" s="36" customFormat="1" ht="30" customHeight="1">
      <c r="A39" s="141" t="s">
        <v>142</v>
      </c>
      <c r="B39" s="149" t="s">
        <v>138</v>
      </c>
      <c r="C39" s="140" t="s">
        <v>132</v>
      </c>
      <c r="D39" s="139"/>
      <c r="E39" s="138"/>
      <c r="F39" s="95" t="s">
        <v>2</v>
      </c>
      <c r="G39" s="95"/>
      <c r="H39" s="61">
        <v>0</v>
      </c>
      <c r="I39" s="61">
        <v>0</v>
      </c>
      <c r="J39" s="61">
        <v>4182.6000000000004</v>
      </c>
      <c r="K39" s="61">
        <v>0</v>
      </c>
      <c r="L39" s="61">
        <v>0</v>
      </c>
      <c r="M39" s="82">
        <v>0</v>
      </c>
      <c r="N39" s="82">
        <v>0</v>
      </c>
      <c r="O39" s="94">
        <v>4182.6000000000004</v>
      </c>
      <c r="P39" s="139"/>
      <c r="Q39" s="95"/>
      <c r="R39" s="94"/>
      <c r="S39" s="94"/>
      <c r="T39" s="96"/>
      <c r="U39" s="96"/>
      <c r="V39" s="76"/>
      <c r="W39" s="76"/>
      <c r="X39" s="76"/>
      <c r="Y39" s="76"/>
      <c r="Z39" s="54"/>
    </row>
    <row r="40" spans="1:26" s="36" customFormat="1" ht="21" customHeight="1">
      <c r="A40" s="141"/>
      <c r="B40" s="149"/>
      <c r="C40" s="140"/>
      <c r="D40" s="139"/>
      <c r="E40" s="138"/>
      <c r="F40" s="95" t="s">
        <v>12</v>
      </c>
      <c r="G40" s="95"/>
      <c r="H40" s="61">
        <v>0</v>
      </c>
      <c r="I40" s="61">
        <v>0</v>
      </c>
      <c r="J40" s="61">
        <v>3973.4700000000003</v>
      </c>
      <c r="K40" s="61">
        <v>0</v>
      </c>
      <c r="L40" s="61">
        <v>0</v>
      </c>
      <c r="M40" s="82">
        <v>0</v>
      </c>
      <c r="N40" s="82">
        <v>0</v>
      </c>
      <c r="O40" s="94">
        <v>3973.4700000000003</v>
      </c>
      <c r="P40" s="139"/>
      <c r="Q40" s="95"/>
      <c r="R40" s="94"/>
      <c r="S40" s="94"/>
      <c r="T40" s="96"/>
      <c r="U40" s="96"/>
      <c r="V40" s="78"/>
      <c r="W40" s="78"/>
      <c r="X40" s="78"/>
      <c r="Y40" s="78"/>
      <c r="Z40" s="79"/>
    </row>
    <row r="41" spans="1:26" s="36" customFormat="1" ht="21" customHeight="1">
      <c r="A41" s="141"/>
      <c r="B41" s="149"/>
      <c r="C41" s="140"/>
      <c r="D41" s="139"/>
      <c r="E41" s="138"/>
      <c r="F41" s="95" t="s">
        <v>30</v>
      </c>
      <c r="G41" s="95"/>
      <c r="H41" s="61">
        <v>0</v>
      </c>
      <c r="I41" s="61">
        <v>0</v>
      </c>
      <c r="J41" s="61">
        <v>209.13000000000011</v>
      </c>
      <c r="K41" s="61">
        <v>0</v>
      </c>
      <c r="L41" s="61">
        <v>0</v>
      </c>
      <c r="M41" s="82">
        <v>0</v>
      </c>
      <c r="N41" s="82">
        <v>0</v>
      </c>
      <c r="O41" s="94">
        <v>209.13000000000011</v>
      </c>
      <c r="P41" s="139"/>
      <c r="Q41" s="95"/>
      <c r="R41" s="94"/>
      <c r="S41" s="94"/>
      <c r="T41" s="96"/>
      <c r="U41" s="96"/>
      <c r="V41" s="76"/>
      <c r="W41" s="78"/>
      <c r="X41" s="78"/>
      <c r="Y41" s="78"/>
      <c r="Z41" s="79"/>
    </row>
    <row r="42" spans="1:26" s="36" customFormat="1" ht="31.5">
      <c r="A42" s="141"/>
      <c r="B42" s="149"/>
      <c r="C42" s="140"/>
      <c r="D42" s="139"/>
      <c r="E42" s="138"/>
      <c r="F42" s="95" t="s">
        <v>8</v>
      </c>
      <c r="G42" s="95"/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82">
        <v>0</v>
      </c>
      <c r="N42" s="82">
        <v>0</v>
      </c>
      <c r="O42" s="94">
        <v>0</v>
      </c>
      <c r="P42" s="139"/>
      <c r="Q42" s="95"/>
      <c r="R42" s="94"/>
      <c r="S42" s="94"/>
      <c r="T42" s="96"/>
      <c r="U42" s="96"/>
      <c r="V42" s="78"/>
      <c r="W42" s="78"/>
      <c r="X42" s="78"/>
      <c r="Y42" s="78"/>
      <c r="Z42" s="79"/>
    </row>
    <row r="43" spans="1:26" ht="36.75" customHeight="1">
      <c r="A43" s="123" t="s">
        <v>147</v>
      </c>
      <c r="B43" s="124" t="s">
        <v>224</v>
      </c>
      <c r="C43" s="140" t="s">
        <v>132</v>
      </c>
      <c r="D43" s="126" t="s">
        <v>82</v>
      </c>
      <c r="E43" s="127">
        <v>16.260000000000002</v>
      </c>
      <c r="F43" s="93" t="s">
        <v>2</v>
      </c>
      <c r="G43" s="93"/>
      <c r="H43" s="83"/>
      <c r="I43" s="83"/>
      <c r="J43" s="83">
        <v>90174.73</v>
      </c>
      <c r="K43" s="83"/>
      <c r="L43" s="83"/>
      <c r="M43" s="82">
        <v>0</v>
      </c>
      <c r="N43" s="82">
        <v>0</v>
      </c>
      <c r="O43" s="94">
        <v>90174.73</v>
      </c>
      <c r="P43" s="128" t="s">
        <v>131</v>
      </c>
      <c r="Q43" s="153" t="s">
        <v>126</v>
      </c>
      <c r="R43" s="150">
        <v>9691.3624786384698</v>
      </c>
      <c r="S43" s="150">
        <v>43362.875689317225</v>
      </c>
      <c r="T43" s="117" t="s">
        <v>225</v>
      </c>
      <c r="U43" s="117"/>
    </row>
    <row r="44" spans="1:26" ht="36.75" customHeight="1">
      <c r="A44" s="123"/>
      <c r="B44" s="124"/>
      <c r="C44" s="140"/>
      <c r="D44" s="126"/>
      <c r="E44" s="127"/>
      <c r="F44" s="93" t="s">
        <v>12</v>
      </c>
      <c r="G44" s="93"/>
      <c r="H44" s="68"/>
      <c r="I44" s="68"/>
      <c r="J44" s="83">
        <v>59966.2</v>
      </c>
      <c r="K44" s="68"/>
      <c r="L44" s="68"/>
      <c r="M44" s="82">
        <v>0</v>
      </c>
      <c r="N44" s="82">
        <v>0</v>
      </c>
      <c r="O44" s="94">
        <v>59966.2</v>
      </c>
      <c r="P44" s="129"/>
      <c r="Q44" s="129"/>
      <c r="R44" s="151"/>
      <c r="S44" s="151"/>
      <c r="T44" s="118"/>
      <c r="U44" s="118"/>
    </row>
    <row r="45" spans="1:26" ht="36.75" customHeight="1">
      <c r="A45" s="123"/>
      <c r="B45" s="124"/>
      <c r="C45" s="140"/>
      <c r="D45" s="126"/>
      <c r="E45" s="127"/>
      <c r="F45" s="93" t="s">
        <v>30</v>
      </c>
      <c r="G45" s="93"/>
      <c r="H45" s="68"/>
      <c r="I45" s="68"/>
      <c r="J45" s="83">
        <v>3156.1100000000006</v>
      </c>
      <c r="K45" s="68"/>
      <c r="L45" s="68"/>
      <c r="M45" s="82">
        <v>0</v>
      </c>
      <c r="N45" s="82">
        <v>0</v>
      </c>
      <c r="O45" s="94">
        <v>3156.1100000000006</v>
      </c>
      <c r="P45" s="129"/>
      <c r="Q45" s="129"/>
      <c r="R45" s="151"/>
      <c r="S45" s="151"/>
      <c r="T45" s="118"/>
      <c r="U45" s="118"/>
    </row>
    <row r="46" spans="1:26" ht="36.75" customHeight="1">
      <c r="A46" s="123"/>
      <c r="B46" s="124"/>
      <c r="C46" s="140"/>
      <c r="D46" s="126"/>
      <c r="E46" s="127"/>
      <c r="F46" s="93" t="s">
        <v>8</v>
      </c>
      <c r="G46" s="93"/>
      <c r="H46" s="68"/>
      <c r="I46" s="68"/>
      <c r="J46" s="83">
        <v>27052.42</v>
      </c>
      <c r="K46" s="68"/>
      <c r="L46" s="68"/>
      <c r="M46" s="82">
        <v>0</v>
      </c>
      <c r="N46" s="82">
        <v>0</v>
      </c>
      <c r="O46" s="94">
        <v>27052.42</v>
      </c>
      <c r="P46" s="130"/>
      <c r="Q46" s="130"/>
      <c r="R46" s="152"/>
      <c r="S46" s="152"/>
      <c r="T46" s="119"/>
      <c r="U46" s="119"/>
    </row>
    <row r="47" spans="1:26" ht="34.5" customHeight="1">
      <c r="A47" s="123" t="s">
        <v>148</v>
      </c>
      <c r="B47" s="124" t="s">
        <v>78</v>
      </c>
      <c r="C47" s="140" t="s">
        <v>132</v>
      </c>
      <c r="D47" s="126" t="s">
        <v>82</v>
      </c>
      <c r="E47" s="127">
        <v>16.260000000000002</v>
      </c>
      <c r="F47" s="93" t="s">
        <v>2</v>
      </c>
      <c r="G47" s="93"/>
      <c r="H47" s="68"/>
      <c r="I47" s="68"/>
      <c r="J47" s="83">
        <v>90174.73</v>
      </c>
      <c r="K47" s="68"/>
      <c r="L47" s="68"/>
      <c r="M47" s="82">
        <v>0</v>
      </c>
      <c r="N47" s="82">
        <v>0</v>
      </c>
      <c r="O47" s="94">
        <v>90174.73</v>
      </c>
      <c r="P47" s="128" t="s">
        <v>131</v>
      </c>
      <c r="Q47" s="125" t="s">
        <v>126</v>
      </c>
      <c r="R47" s="150">
        <v>43472.197197716639</v>
      </c>
      <c r="S47" s="150">
        <v>231270.81714223648</v>
      </c>
      <c r="T47" s="117" t="s">
        <v>225</v>
      </c>
      <c r="U47" s="117"/>
    </row>
    <row r="48" spans="1:26" ht="34.5" customHeight="1">
      <c r="A48" s="123"/>
      <c r="B48" s="124"/>
      <c r="C48" s="140"/>
      <c r="D48" s="126"/>
      <c r="E48" s="127"/>
      <c r="F48" s="93" t="s">
        <v>12</v>
      </c>
      <c r="G48" s="93"/>
      <c r="H48" s="68"/>
      <c r="I48" s="68"/>
      <c r="J48" s="83">
        <v>59966.2</v>
      </c>
      <c r="K48" s="68"/>
      <c r="L48" s="68"/>
      <c r="M48" s="82">
        <v>0</v>
      </c>
      <c r="N48" s="82">
        <v>0</v>
      </c>
      <c r="O48" s="94">
        <v>59966.2</v>
      </c>
      <c r="P48" s="129"/>
      <c r="Q48" s="125"/>
      <c r="R48" s="151"/>
      <c r="S48" s="151"/>
      <c r="T48" s="118"/>
      <c r="U48" s="118"/>
    </row>
    <row r="49" spans="1:21" ht="34.5" customHeight="1">
      <c r="A49" s="123"/>
      <c r="B49" s="124"/>
      <c r="C49" s="140"/>
      <c r="D49" s="126"/>
      <c r="E49" s="127"/>
      <c r="F49" s="93" t="s">
        <v>30</v>
      </c>
      <c r="G49" s="93"/>
      <c r="H49" s="68"/>
      <c r="I49" s="68"/>
      <c r="J49" s="83">
        <v>3156.1100000000006</v>
      </c>
      <c r="K49" s="68"/>
      <c r="L49" s="68"/>
      <c r="M49" s="82">
        <v>0</v>
      </c>
      <c r="N49" s="82">
        <v>0</v>
      </c>
      <c r="O49" s="94">
        <v>3156.1100000000006</v>
      </c>
      <c r="P49" s="129"/>
      <c r="Q49" s="125" t="s">
        <v>125</v>
      </c>
      <c r="R49" s="150">
        <v>5852.6854488842746</v>
      </c>
      <c r="S49" s="151"/>
      <c r="T49" s="118"/>
      <c r="U49" s="118"/>
    </row>
    <row r="50" spans="1:21" ht="34.5" customHeight="1">
      <c r="A50" s="123"/>
      <c r="B50" s="124"/>
      <c r="C50" s="140"/>
      <c r="D50" s="126"/>
      <c r="E50" s="127"/>
      <c r="F50" s="93" t="s">
        <v>8</v>
      </c>
      <c r="G50" s="93"/>
      <c r="H50" s="68"/>
      <c r="I50" s="68"/>
      <c r="J50" s="83">
        <v>27052.42</v>
      </c>
      <c r="K50" s="68"/>
      <c r="L50" s="68"/>
      <c r="M50" s="82">
        <v>0</v>
      </c>
      <c r="N50" s="82">
        <v>0</v>
      </c>
      <c r="O50" s="94">
        <v>27052.42</v>
      </c>
      <c r="P50" s="130"/>
      <c r="Q50" s="125"/>
      <c r="R50" s="151"/>
      <c r="S50" s="152"/>
      <c r="T50" s="119"/>
      <c r="U50" s="119"/>
    </row>
    <row r="51" spans="1:21" ht="37.5" customHeight="1">
      <c r="A51" s="123" t="s">
        <v>149</v>
      </c>
      <c r="B51" s="124" t="s">
        <v>226</v>
      </c>
      <c r="C51" s="140" t="s">
        <v>132</v>
      </c>
      <c r="D51" s="126" t="s">
        <v>82</v>
      </c>
      <c r="E51" s="127">
        <v>10.84</v>
      </c>
      <c r="F51" s="93" t="s">
        <v>2</v>
      </c>
      <c r="G51" s="93"/>
      <c r="H51" s="68"/>
      <c r="I51" s="68"/>
      <c r="J51" s="83">
        <v>75145.61</v>
      </c>
      <c r="K51" s="68"/>
      <c r="L51" s="68"/>
      <c r="M51" s="82">
        <v>0</v>
      </c>
      <c r="N51" s="82">
        <v>0</v>
      </c>
      <c r="O51" s="94">
        <v>75145.61</v>
      </c>
      <c r="P51" s="128" t="s">
        <v>131</v>
      </c>
      <c r="Q51" s="117"/>
      <c r="R51" s="117"/>
      <c r="S51" s="117"/>
      <c r="T51" s="117"/>
      <c r="U51" s="117"/>
    </row>
    <row r="52" spans="1:21" ht="37.5" customHeight="1">
      <c r="A52" s="123"/>
      <c r="B52" s="124"/>
      <c r="C52" s="140"/>
      <c r="D52" s="126"/>
      <c r="E52" s="127"/>
      <c r="F52" s="93" t="s">
        <v>12</v>
      </c>
      <c r="G52" s="93"/>
      <c r="H52" s="68"/>
      <c r="I52" s="68"/>
      <c r="J52" s="83">
        <v>49971.83</v>
      </c>
      <c r="K52" s="68"/>
      <c r="L52" s="68"/>
      <c r="M52" s="82">
        <v>0</v>
      </c>
      <c r="N52" s="82">
        <v>0</v>
      </c>
      <c r="O52" s="94">
        <v>49971.83</v>
      </c>
      <c r="P52" s="129"/>
      <c r="Q52" s="118"/>
      <c r="R52" s="118"/>
      <c r="S52" s="118"/>
      <c r="T52" s="118"/>
      <c r="U52" s="118"/>
    </row>
    <row r="53" spans="1:21" ht="37.5" customHeight="1">
      <c r="A53" s="123"/>
      <c r="B53" s="124"/>
      <c r="C53" s="140"/>
      <c r="D53" s="126"/>
      <c r="E53" s="127"/>
      <c r="F53" s="93" t="s">
        <v>30</v>
      </c>
      <c r="G53" s="93"/>
      <c r="H53" s="68"/>
      <c r="I53" s="68"/>
      <c r="J53" s="83">
        <v>2630.0999999999985</v>
      </c>
      <c r="K53" s="68"/>
      <c r="L53" s="68"/>
      <c r="M53" s="82">
        <v>0</v>
      </c>
      <c r="N53" s="82">
        <v>0</v>
      </c>
      <c r="O53" s="94">
        <v>2630.0999999999985</v>
      </c>
      <c r="P53" s="129"/>
      <c r="Q53" s="118"/>
      <c r="R53" s="118"/>
      <c r="S53" s="118"/>
      <c r="T53" s="118"/>
      <c r="U53" s="118"/>
    </row>
    <row r="54" spans="1:21" ht="37.5" customHeight="1">
      <c r="A54" s="123"/>
      <c r="B54" s="124"/>
      <c r="C54" s="140"/>
      <c r="D54" s="126"/>
      <c r="E54" s="127"/>
      <c r="F54" s="93" t="s">
        <v>8</v>
      </c>
      <c r="G54" s="93"/>
      <c r="H54" s="68"/>
      <c r="I54" s="68"/>
      <c r="J54" s="83">
        <v>22543.68</v>
      </c>
      <c r="K54" s="68"/>
      <c r="L54" s="68"/>
      <c r="M54" s="82">
        <v>0</v>
      </c>
      <c r="N54" s="82">
        <v>0</v>
      </c>
      <c r="O54" s="94">
        <v>22543.68</v>
      </c>
      <c r="P54" s="130"/>
      <c r="Q54" s="119"/>
      <c r="R54" s="119"/>
      <c r="S54" s="119"/>
      <c r="T54" s="119"/>
      <c r="U54" s="119"/>
    </row>
    <row r="55" spans="1:21" ht="24" customHeight="1">
      <c r="A55" s="123" t="s">
        <v>150</v>
      </c>
      <c r="B55" s="124" t="s">
        <v>74</v>
      </c>
      <c r="C55" s="140" t="s">
        <v>132</v>
      </c>
      <c r="D55" s="126" t="s">
        <v>82</v>
      </c>
      <c r="E55" s="127">
        <v>8.6</v>
      </c>
      <c r="F55" s="93" t="s">
        <v>2</v>
      </c>
      <c r="G55" s="93"/>
      <c r="H55" s="68"/>
      <c r="I55" s="68"/>
      <c r="J55" s="68"/>
      <c r="K55" s="83">
        <v>68483.83</v>
      </c>
      <c r="L55" s="68"/>
      <c r="M55" s="82">
        <v>0</v>
      </c>
      <c r="N55" s="82">
        <v>0</v>
      </c>
      <c r="O55" s="94">
        <v>68483.83</v>
      </c>
      <c r="P55" s="128" t="s">
        <v>131</v>
      </c>
      <c r="Q55" s="125" t="s">
        <v>126</v>
      </c>
      <c r="R55" s="150">
        <v>8523.6841565293853</v>
      </c>
      <c r="S55" s="150">
        <v>84052.702996134525</v>
      </c>
      <c r="T55" s="117" t="s">
        <v>227</v>
      </c>
      <c r="U55" s="117"/>
    </row>
    <row r="56" spans="1:21" ht="24" customHeight="1">
      <c r="A56" s="123"/>
      <c r="B56" s="124"/>
      <c r="C56" s="140"/>
      <c r="D56" s="126"/>
      <c r="E56" s="127"/>
      <c r="F56" s="93" t="s">
        <v>12</v>
      </c>
      <c r="G56" s="93"/>
      <c r="H56" s="68"/>
      <c r="I56" s="68"/>
      <c r="J56" s="68"/>
      <c r="K56" s="83">
        <v>45541.75</v>
      </c>
      <c r="L56" s="68"/>
      <c r="M56" s="82">
        <v>0</v>
      </c>
      <c r="N56" s="82">
        <v>0</v>
      </c>
      <c r="O56" s="94">
        <v>45541.75</v>
      </c>
      <c r="P56" s="129"/>
      <c r="Q56" s="125"/>
      <c r="R56" s="151"/>
      <c r="S56" s="151"/>
      <c r="T56" s="118"/>
      <c r="U56" s="118"/>
    </row>
    <row r="57" spans="1:21" ht="27.75" customHeight="1">
      <c r="A57" s="123"/>
      <c r="B57" s="124"/>
      <c r="C57" s="140"/>
      <c r="D57" s="126"/>
      <c r="E57" s="127"/>
      <c r="F57" s="93" t="s">
        <v>30</v>
      </c>
      <c r="G57" s="93"/>
      <c r="H57" s="68"/>
      <c r="I57" s="68"/>
      <c r="J57" s="68"/>
      <c r="K57" s="83">
        <v>2396.9300000000003</v>
      </c>
      <c r="L57" s="68"/>
      <c r="M57" s="82">
        <v>0</v>
      </c>
      <c r="N57" s="82">
        <v>0</v>
      </c>
      <c r="O57" s="94">
        <v>2396.9300000000003</v>
      </c>
      <c r="P57" s="129"/>
      <c r="Q57" s="125" t="s">
        <v>125</v>
      </c>
      <c r="R57" s="150">
        <v>7394.6070388392209</v>
      </c>
      <c r="S57" s="151"/>
      <c r="T57" s="118"/>
      <c r="U57" s="118"/>
    </row>
    <row r="58" spans="1:21" ht="31.5">
      <c r="A58" s="123"/>
      <c r="B58" s="124"/>
      <c r="C58" s="140"/>
      <c r="D58" s="126"/>
      <c r="E58" s="127"/>
      <c r="F58" s="93" t="s">
        <v>8</v>
      </c>
      <c r="G58" s="93"/>
      <c r="H58" s="68"/>
      <c r="I58" s="68"/>
      <c r="J58" s="68"/>
      <c r="K58" s="83">
        <v>20545.150000000001</v>
      </c>
      <c r="L58" s="68"/>
      <c r="M58" s="82">
        <v>0</v>
      </c>
      <c r="N58" s="82">
        <v>0</v>
      </c>
      <c r="O58" s="94">
        <v>20545.150000000001</v>
      </c>
      <c r="P58" s="130"/>
      <c r="Q58" s="125"/>
      <c r="R58" s="151"/>
      <c r="S58" s="152"/>
      <c r="T58" s="119"/>
      <c r="U58" s="119"/>
    </row>
    <row r="59" spans="1:21" ht="30.75" customHeight="1">
      <c r="A59" s="123" t="s">
        <v>151</v>
      </c>
      <c r="B59" s="124" t="s">
        <v>76</v>
      </c>
      <c r="C59" s="140" t="s">
        <v>132</v>
      </c>
      <c r="D59" s="126" t="s">
        <v>82</v>
      </c>
      <c r="E59" s="127">
        <v>6.24</v>
      </c>
      <c r="F59" s="93" t="s">
        <v>2</v>
      </c>
      <c r="G59" s="93"/>
      <c r="H59" s="68"/>
      <c r="I59" s="68"/>
      <c r="J59" s="83">
        <v>60058.8</v>
      </c>
      <c r="K59" s="68"/>
      <c r="L59" s="68"/>
      <c r="M59" s="82">
        <v>0</v>
      </c>
      <c r="N59" s="82">
        <v>0</v>
      </c>
      <c r="O59" s="94">
        <v>60058.8</v>
      </c>
      <c r="P59" s="128" t="s">
        <v>131</v>
      </c>
      <c r="Q59" s="125" t="s">
        <v>126</v>
      </c>
      <c r="R59" s="150">
        <v>30017.95255109563</v>
      </c>
      <c r="S59" s="150">
        <v>213410.91095441778</v>
      </c>
      <c r="T59" s="117" t="s">
        <v>225</v>
      </c>
      <c r="U59" s="117"/>
    </row>
    <row r="60" spans="1:21" ht="30.75" customHeight="1">
      <c r="A60" s="123"/>
      <c r="B60" s="124"/>
      <c r="C60" s="140"/>
      <c r="D60" s="126"/>
      <c r="E60" s="127"/>
      <c r="F60" s="93" t="s">
        <v>12</v>
      </c>
      <c r="G60" s="93"/>
      <c r="H60" s="68"/>
      <c r="I60" s="68"/>
      <c r="J60" s="83">
        <v>39939.1</v>
      </c>
      <c r="K60" s="68"/>
      <c r="L60" s="68"/>
      <c r="M60" s="82">
        <v>0</v>
      </c>
      <c r="N60" s="82">
        <v>0</v>
      </c>
      <c r="O60" s="94">
        <v>39939.1</v>
      </c>
      <c r="P60" s="129"/>
      <c r="Q60" s="125"/>
      <c r="R60" s="151"/>
      <c r="S60" s="151"/>
      <c r="T60" s="118"/>
      <c r="U60" s="118"/>
    </row>
    <row r="61" spans="1:21" ht="30.75" customHeight="1">
      <c r="A61" s="123"/>
      <c r="B61" s="124"/>
      <c r="C61" s="140"/>
      <c r="D61" s="126"/>
      <c r="E61" s="127"/>
      <c r="F61" s="93" t="s">
        <v>30</v>
      </c>
      <c r="G61" s="93"/>
      <c r="H61" s="68"/>
      <c r="I61" s="68"/>
      <c r="J61" s="83">
        <v>2102.0600000000049</v>
      </c>
      <c r="K61" s="68"/>
      <c r="L61" s="68"/>
      <c r="M61" s="82">
        <v>0</v>
      </c>
      <c r="N61" s="82">
        <v>0</v>
      </c>
      <c r="O61" s="94">
        <v>2102.0600000000049</v>
      </c>
      <c r="P61" s="129"/>
      <c r="Q61" s="125" t="s">
        <v>125</v>
      </c>
      <c r="R61" s="150">
        <v>13151.837186978146</v>
      </c>
      <c r="S61" s="151"/>
      <c r="T61" s="118"/>
      <c r="U61" s="118"/>
    </row>
    <row r="62" spans="1:21" ht="30.75" customHeight="1">
      <c r="A62" s="123"/>
      <c r="B62" s="124"/>
      <c r="C62" s="140"/>
      <c r="D62" s="126"/>
      <c r="E62" s="127"/>
      <c r="F62" s="93" t="s">
        <v>8</v>
      </c>
      <c r="G62" s="93"/>
      <c r="H62" s="68"/>
      <c r="I62" s="68"/>
      <c r="J62" s="83">
        <v>18017.64</v>
      </c>
      <c r="K62" s="68"/>
      <c r="L62" s="68"/>
      <c r="M62" s="82">
        <v>0</v>
      </c>
      <c r="N62" s="82">
        <v>0</v>
      </c>
      <c r="O62" s="94">
        <v>18017.64</v>
      </c>
      <c r="P62" s="130"/>
      <c r="Q62" s="125"/>
      <c r="R62" s="151"/>
      <c r="S62" s="152"/>
      <c r="T62" s="119"/>
      <c r="U62" s="119"/>
    </row>
    <row r="63" spans="1:21" ht="45.75" customHeight="1">
      <c r="A63" s="147" t="s">
        <v>18</v>
      </c>
      <c r="B63" s="148" t="s">
        <v>237</v>
      </c>
      <c r="C63" s="148"/>
      <c r="D63" s="148"/>
      <c r="E63" s="148"/>
      <c r="F63" s="5" t="s">
        <v>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65782.28</v>
      </c>
      <c r="M63" s="5">
        <v>71616.509999999995</v>
      </c>
      <c r="N63" s="62">
        <v>0</v>
      </c>
      <c r="O63" s="62">
        <v>137398.79</v>
      </c>
      <c r="P63" s="144"/>
      <c r="Q63" s="144"/>
      <c r="R63" s="144"/>
      <c r="S63" s="144"/>
      <c r="T63" s="144"/>
      <c r="U63" s="144"/>
    </row>
    <row r="64" spans="1:21" ht="14.25" customHeight="1">
      <c r="A64" s="147"/>
      <c r="B64" s="148"/>
      <c r="C64" s="148"/>
      <c r="D64" s="148"/>
      <c r="E64" s="148"/>
      <c r="F64" s="5" t="s">
        <v>12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43745.22</v>
      </c>
      <c r="M64" s="84">
        <v>47624.979999999996</v>
      </c>
      <c r="N64" s="62">
        <v>0</v>
      </c>
      <c r="O64" s="62">
        <v>91370.2</v>
      </c>
      <c r="P64" s="145"/>
      <c r="Q64" s="145"/>
      <c r="R64" s="145"/>
      <c r="S64" s="145"/>
      <c r="T64" s="145"/>
      <c r="U64" s="145"/>
    </row>
    <row r="65" spans="1:21">
      <c r="A65" s="147"/>
      <c r="B65" s="148"/>
      <c r="C65" s="148"/>
      <c r="D65" s="148"/>
      <c r="E65" s="148"/>
      <c r="F65" s="5" t="s">
        <v>30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2302.3799999999974</v>
      </c>
      <c r="M65" s="84">
        <v>2506.5800000000036</v>
      </c>
      <c r="N65" s="62">
        <v>0</v>
      </c>
      <c r="O65" s="62">
        <v>4808.9600000000009</v>
      </c>
      <c r="P65" s="145"/>
      <c r="Q65" s="145"/>
      <c r="R65" s="145"/>
      <c r="S65" s="145"/>
      <c r="T65" s="145"/>
      <c r="U65" s="145"/>
    </row>
    <row r="66" spans="1:21" ht="31.5">
      <c r="A66" s="147"/>
      <c r="B66" s="148"/>
      <c r="C66" s="148"/>
      <c r="D66" s="148"/>
      <c r="E66" s="148"/>
      <c r="F66" s="84" t="s">
        <v>8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19734.68</v>
      </c>
      <c r="M66" s="84">
        <v>21484.949999999997</v>
      </c>
      <c r="N66" s="62">
        <v>0</v>
      </c>
      <c r="O66" s="62">
        <v>41219.630000000005</v>
      </c>
      <c r="P66" s="146"/>
      <c r="Q66" s="146"/>
      <c r="R66" s="146"/>
      <c r="S66" s="146"/>
      <c r="T66" s="146"/>
      <c r="U66" s="146"/>
    </row>
    <row r="67" spans="1:21" ht="15.75" customHeight="1">
      <c r="A67" s="123" t="s">
        <v>152</v>
      </c>
      <c r="B67" s="124" t="s">
        <v>228</v>
      </c>
      <c r="C67" s="140" t="s">
        <v>132</v>
      </c>
      <c r="D67" s="126" t="s">
        <v>82</v>
      </c>
      <c r="E67" s="127">
        <v>10.8</v>
      </c>
      <c r="F67" s="93" t="s">
        <v>2</v>
      </c>
      <c r="G67" s="93"/>
      <c r="H67" s="68"/>
      <c r="I67" s="68"/>
      <c r="J67" s="68"/>
      <c r="K67" s="68"/>
      <c r="L67" s="83">
        <v>32891.14</v>
      </c>
      <c r="M67" s="82">
        <v>36173.279999999999</v>
      </c>
      <c r="N67" s="82">
        <v>0</v>
      </c>
      <c r="O67" s="94">
        <v>69064.42</v>
      </c>
      <c r="P67" s="128" t="s">
        <v>131</v>
      </c>
      <c r="Q67" s="117"/>
      <c r="R67" s="117"/>
      <c r="S67" s="117"/>
      <c r="T67" s="117"/>
      <c r="U67" s="117"/>
    </row>
    <row r="68" spans="1:21" ht="22.5" customHeight="1">
      <c r="A68" s="123"/>
      <c r="B68" s="124"/>
      <c r="C68" s="140"/>
      <c r="D68" s="126"/>
      <c r="E68" s="127"/>
      <c r="F68" s="93" t="s">
        <v>12</v>
      </c>
      <c r="G68" s="93"/>
      <c r="H68" s="68"/>
      <c r="I68" s="68"/>
      <c r="J68" s="68"/>
      <c r="K68" s="68"/>
      <c r="L68" s="83">
        <v>21872.61</v>
      </c>
      <c r="M68" s="82">
        <v>24055.23</v>
      </c>
      <c r="N68" s="82">
        <v>0</v>
      </c>
      <c r="O68" s="94">
        <v>45927.839999999997</v>
      </c>
      <c r="P68" s="129"/>
      <c r="Q68" s="118"/>
      <c r="R68" s="118"/>
      <c r="S68" s="118"/>
      <c r="T68" s="118"/>
      <c r="U68" s="118"/>
    </row>
    <row r="69" spans="1:21" ht="24" customHeight="1">
      <c r="A69" s="123"/>
      <c r="B69" s="124"/>
      <c r="C69" s="140"/>
      <c r="D69" s="126"/>
      <c r="E69" s="127"/>
      <c r="F69" s="93" t="s">
        <v>30</v>
      </c>
      <c r="G69" s="93"/>
      <c r="H69" s="68"/>
      <c r="I69" s="68"/>
      <c r="J69" s="68"/>
      <c r="K69" s="68"/>
      <c r="L69" s="83">
        <v>1151.1899999999987</v>
      </c>
      <c r="M69" s="82">
        <v>1266.0699999999997</v>
      </c>
      <c r="N69" s="82">
        <v>0</v>
      </c>
      <c r="O69" s="94">
        <v>2417.2599999999984</v>
      </c>
      <c r="P69" s="129"/>
      <c r="Q69" s="118"/>
      <c r="R69" s="118"/>
      <c r="S69" s="118"/>
      <c r="T69" s="118"/>
      <c r="U69" s="118"/>
    </row>
    <row r="70" spans="1:21" ht="31.5">
      <c r="A70" s="123"/>
      <c r="B70" s="124"/>
      <c r="C70" s="140"/>
      <c r="D70" s="126"/>
      <c r="E70" s="127"/>
      <c r="F70" s="93" t="s">
        <v>8</v>
      </c>
      <c r="G70" s="93"/>
      <c r="H70" s="68"/>
      <c r="I70" s="68"/>
      <c r="J70" s="68"/>
      <c r="K70" s="68"/>
      <c r="L70" s="83">
        <v>9867.34</v>
      </c>
      <c r="M70" s="82">
        <v>10851.98</v>
      </c>
      <c r="N70" s="82">
        <v>0</v>
      </c>
      <c r="O70" s="94">
        <v>20719.32</v>
      </c>
      <c r="P70" s="130"/>
      <c r="Q70" s="119"/>
      <c r="R70" s="119"/>
      <c r="S70" s="119"/>
      <c r="T70" s="119"/>
      <c r="U70" s="119"/>
    </row>
    <row r="71" spans="1:21" ht="15.75" customHeight="1">
      <c r="A71" s="123" t="s">
        <v>153</v>
      </c>
      <c r="B71" s="142" t="s">
        <v>83</v>
      </c>
      <c r="C71" s="140" t="s">
        <v>132</v>
      </c>
      <c r="D71" s="126" t="s">
        <v>82</v>
      </c>
      <c r="E71" s="127">
        <v>10.8</v>
      </c>
      <c r="F71" s="93" t="s">
        <v>2</v>
      </c>
      <c r="G71" s="93"/>
      <c r="H71" s="68"/>
      <c r="I71" s="68"/>
      <c r="J71" s="68"/>
      <c r="K71" s="68"/>
      <c r="L71" s="68">
        <v>32891.14</v>
      </c>
      <c r="M71" s="82">
        <v>35443.230000000003</v>
      </c>
      <c r="N71" s="82">
        <v>0</v>
      </c>
      <c r="O71" s="94">
        <v>68334.37</v>
      </c>
      <c r="P71" s="128" t="s">
        <v>131</v>
      </c>
      <c r="Q71" s="117"/>
      <c r="R71" s="117"/>
      <c r="S71" s="117"/>
      <c r="T71" s="117"/>
      <c r="U71" s="117"/>
    </row>
    <row r="72" spans="1:21">
      <c r="A72" s="123"/>
      <c r="B72" s="142"/>
      <c r="C72" s="140"/>
      <c r="D72" s="126"/>
      <c r="E72" s="127"/>
      <c r="F72" s="93" t="s">
        <v>12</v>
      </c>
      <c r="G72" s="93"/>
      <c r="H72" s="68"/>
      <c r="I72" s="68"/>
      <c r="J72" s="68"/>
      <c r="K72" s="68"/>
      <c r="L72" s="83">
        <v>21872.61</v>
      </c>
      <c r="M72" s="82">
        <v>23569.75</v>
      </c>
      <c r="N72" s="82">
        <v>0</v>
      </c>
      <c r="O72" s="94">
        <v>45442.36</v>
      </c>
      <c r="P72" s="129"/>
      <c r="Q72" s="118"/>
      <c r="R72" s="118"/>
      <c r="S72" s="118"/>
      <c r="T72" s="118"/>
      <c r="U72" s="118"/>
    </row>
    <row r="73" spans="1:21">
      <c r="A73" s="123"/>
      <c r="B73" s="142"/>
      <c r="C73" s="140"/>
      <c r="D73" s="126"/>
      <c r="E73" s="127"/>
      <c r="F73" s="93" t="s">
        <v>30</v>
      </c>
      <c r="G73" s="93"/>
      <c r="H73" s="68"/>
      <c r="I73" s="68"/>
      <c r="J73" s="68"/>
      <c r="K73" s="68"/>
      <c r="L73" s="83">
        <v>1151.1899999999987</v>
      </c>
      <c r="M73" s="82">
        <v>1240.5100000000039</v>
      </c>
      <c r="N73" s="82">
        <v>0</v>
      </c>
      <c r="O73" s="94">
        <v>2391.7000000000025</v>
      </c>
      <c r="P73" s="129"/>
      <c r="Q73" s="118"/>
      <c r="R73" s="118"/>
      <c r="S73" s="118"/>
      <c r="T73" s="118"/>
      <c r="U73" s="118"/>
    </row>
    <row r="74" spans="1:21" ht="31.5">
      <c r="A74" s="123"/>
      <c r="B74" s="142"/>
      <c r="C74" s="140"/>
      <c r="D74" s="126"/>
      <c r="E74" s="127"/>
      <c r="F74" s="93" t="s">
        <v>8</v>
      </c>
      <c r="G74" s="93"/>
      <c r="H74" s="68"/>
      <c r="I74" s="68"/>
      <c r="J74" s="68"/>
      <c r="K74" s="68"/>
      <c r="L74" s="83">
        <v>9867.34</v>
      </c>
      <c r="M74" s="82">
        <v>10632.97</v>
      </c>
      <c r="N74" s="82">
        <v>0</v>
      </c>
      <c r="O74" s="94">
        <v>20500.309999999998</v>
      </c>
      <c r="P74" s="130"/>
      <c r="Q74" s="119"/>
      <c r="R74" s="119"/>
      <c r="S74" s="119"/>
      <c r="T74" s="119"/>
      <c r="U74" s="119"/>
    </row>
    <row r="75" spans="1:21">
      <c r="A75" s="147" t="s">
        <v>19</v>
      </c>
      <c r="B75" s="148" t="s">
        <v>70</v>
      </c>
      <c r="C75" s="148"/>
      <c r="D75" s="148"/>
      <c r="E75" s="148"/>
      <c r="F75" s="5" t="s">
        <v>2</v>
      </c>
      <c r="G75" s="62">
        <v>0</v>
      </c>
      <c r="H75" s="62">
        <v>0</v>
      </c>
      <c r="I75" s="62">
        <v>0</v>
      </c>
      <c r="J75" s="62">
        <v>34625.300000000003</v>
      </c>
      <c r="K75" s="62">
        <v>0</v>
      </c>
      <c r="L75" s="62">
        <v>0</v>
      </c>
      <c r="M75" s="62">
        <v>0</v>
      </c>
      <c r="N75" s="62">
        <v>0</v>
      </c>
      <c r="O75" s="62">
        <v>34625.300000000003</v>
      </c>
      <c r="P75" s="155"/>
      <c r="Q75" s="154"/>
      <c r="R75" s="154"/>
      <c r="S75" s="154"/>
      <c r="T75" s="154"/>
      <c r="U75" s="154"/>
    </row>
    <row r="76" spans="1:21">
      <c r="A76" s="147"/>
      <c r="B76" s="148"/>
      <c r="C76" s="148"/>
      <c r="D76" s="148"/>
      <c r="E76" s="148"/>
      <c r="F76" s="5" t="s">
        <v>12</v>
      </c>
      <c r="G76" s="62">
        <v>0</v>
      </c>
      <c r="H76" s="62">
        <v>0</v>
      </c>
      <c r="I76" s="62">
        <v>0</v>
      </c>
      <c r="J76" s="62">
        <v>20927.716395300216</v>
      </c>
      <c r="K76" s="62">
        <v>0</v>
      </c>
      <c r="L76" s="62">
        <v>0</v>
      </c>
      <c r="M76" s="62">
        <v>0</v>
      </c>
      <c r="N76" s="62">
        <v>0</v>
      </c>
      <c r="O76" s="62">
        <v>20927.716395300216</v>
      </c>
      <c r="P76" s="156"/>
      <c r="Q76" s="154"/>
      <c r="R76" s="154"/>
      <c r="S76" s="154"/>
      <c r="T76" s="154"/>
      <c r="U76" s="154"/>
    </row>
    <row r="77" spans="1:21">
      <c r="A77" s="147"/>
      <c r="B77" s="148"/>
      <c r="C77" s="148"/>
      <c r="D77" s="148"/>
      <c r="E77" s="148"/>
      <c r="F77" s="5" t="s">
        <v>30</v>
      </c>
      <c r="G77" s="62">
        <v>0</v>
      </c>
      <c r="H77" s="62">
        <v>0</v>
      </c>
      <c r="I77" s="62">
        <v>0</v>
      </c>
      <c r="J77" s="62">
        <v>1101.4587576473798</v>
      </c>
      <c r="K77" s="62">
        <v>0</v>
      </c>
      <c r="L77" s="62">
        <v>0</v>
      </c>
      <c r="M77" s="62">
        <v>0</v>
      </c>
      <c r="N77" s="62">
        <v>0</v>
      </c>
      <c r="O77" s="62">
        <v>1101.4587576473798</v>
      </c>
      <c r="P77" s="156"/>
      <c r="Q77" s="154"/>
      <c r="R77" s="154"/>
      <c r="S77" s="154"/>
      <c r="T77" s="154"/>
      <c r="U77" s="154"/>
    </row>
    <row r="78" spans="1:21" ht="31.5">
      <c r="A78" s="147"/>
      <c r="B78" s="148"/>
      <c r="C78" s="148"/>
      <c r="D78" s="148"/>
      <c r="E78" s="148"/>
      <c r="F78" s="84" t="s">
        <v>8</v>
      </c>
      <c r="G78" s="62">
        <v>0</v>
      </c>
      <c r="H78" s="62">
        <v>0</v>
      </c>
      <c r="I78" s="62">
        <v>0</v>
      </c>
      <c r="J78" s="62">
        <v>12596.124847052408</v>
      </c>
      <c r="K78" s="62">
        <v>0</v>
      </c>
      <c r="L78" s="62">
        <v>0</v>
      </c>
      <c r="M78" s="62">
        <v>0</v>
      </c>
      <c r="N78" s="62">
        <v>0</v>
      </c>
      <c r="O78" s="62">
        <v>12596.124847052408</v>
      </c>
      <c r="P78" s="156"/>
      <c r="Q78" s="154"/>
      <c r="R78" s="154"/>
      <c r="S78" s="154"/>
      <c r="T78" s="154"/>
      <c r="U78" s="154"/>
    </row>
    <row r="79" spans="1:21" ht="34.5" customHeight="1">
      <c r="A79" s="141" t="s">
        <v>154</v>
      </c>
      <c r="B79" s="142" t="s">
        <v>143</v>
      </c>
      <c r="C79" s="140" t="s">
        <v>32</v>
      </c>
      <c r="D79" s="143" t="s">
        <v>10</v>
      </c>
      <c r="E79" s="143">
        <v>1</v>
      </c>
      <c r="F79" s="95" t="s">
        <v>2</v>
      </c>
      <c r="G79" s="95"/>
      <c r="H79" s="82">
        <v>0</v>
      </c>
      <c r="I79" s="82">
        <v>0</v>
      </c>
      <c r="J79" s="82">
        <v>34625.300000000003</v>
      </c>
      <c r="K79" s="82">
        <v>0</v>
      </c>
      <c r="L79" s="82">
        <v>0</v>
      </c>
      <c r="M79" s="82">
        <v>0</v>
      </c>
      <c r="N79" s="82">
        <v>0</v>
      </c>
      <c r="O79" s="94">
        <v>34625.300000000003</v>
      </c>
      <c r="P79" s="139" t="s">
        <v>131</v>
      </c>
      <c r="Q79" s="118"/>
      <c r="R79" s="118"/>
      <c r="S79" s="118"/>
      <c r="T79" s="118"/>
      <c r="U79" s="118"/>
    </row>
    <row r="80" spans="1:21" ht="34.5" customHeight="1">
      <c r="A80" s="141"/>
      <c r="B80" s="142"/>
      <c r="C80" s="140"/>
      <c r="D80" s="143"/>
      <c r="E80" s="143"/>
      <c r="F80" s="95" t="s">
        <v>12</v>
      </c>
      <c r="G80" s="95"/>
      <c r="H80" s="82">
        <v>0</v>
      </c>
      <c r="I80" s="82">
        <v>0</v>
      </c>
      <c r="J80" s="82">
        <v>20927.716395300216</v>
      </c>
      <c r="K80" s="82">
        <v>0</v>
      </c>
      <c r="L80" s="82">
        <v>0</v>
      </c>
      <c r="M80" s="82">
        <v>0</v>
      </c>
      <c r="N80" s="82">
        <v>0</v>
      </c>
      <c r="O80" s="94">
        <v>20927.716395300216</v>
      </c>
      <c r="P80" s="140"/>
      <c r="Q80" s="118"/>
      <c r="R80" s="118"/>
      <c r="S80" s="118"/>
      <c r="T80" s="118"/>
      <c r="U80" s="118"/>
    </row>
    <row r="81" spans="1:21" ht="34.5" customHeight="1">
      <c r="A81" s="141"/>
      <c r="B81" s="142"/>
      <c r="C81" s="140"/>
      <c r="D81" s="143"/>
      <c r="E81" s="143"/>
      <c r="F81" s="95" t="s">
        <v>30</v>
      </c>
      <c r="G81" s="95"/>
      <c r="H81" s="82">
        <v>0</v>
      </c>
      <c r="I81" s="82">
        <v>0</v>
      </c>
      <c r="J81" s="82">
        <v>1101.4587576473798</v>
      </c>
      <c r="K81" s="82">
        <v>0</v>
      </c>
      <c r="L81" s="82">
        <v>0</v>
      </c>
      <c r="M81" s="82">
        <v>0</v>
      </c>
      <c r="N81" s="82">
        <v>0</v>
      </c>
      <c r="O81" s="94">
        <v>1101.4587576473798</v>
      </c>
      <c r="P81" s="140"/>
      <c r="Q81" s="118"/>
      <c r="R81" s="118"/>
      <c r="S81" s="118"/>
      <c r="T81" s="118"/>
      <c r="U81" s="118"/>
    </row>
    <row r="82" spans="1:21" ht="34.5" customHeight="1">
      <c r="A82" s="141"/>
      <c r="B82" s="142"/>
      <c r="C82" s="140"/>
      <c r="D82" s="143"/>
      <c r="E82" s="143"/>
      <c r="F82" s="95" t="s">
        <v>8</v>
      </c>
      <c r="G82" s="95"/>
      <c r="H82" s="82">
        <v>0</v>
      </c>
      <c r="I82" s="82">
        <v>0</v>
      </c>
      <c r="J82" s="82">
        <v>12596.124847052408</v>
      </c>
      <c r="K82" s="82">
        <v>0</v>
      </c>
      <c r="L82" s="82">
        <v>0</v>
      </c>
      <c r="M82" s="82">
        <v>0</v>
      </c>
      <c r="N82" s="82">
        <v>0</v>
      </c>
      <c r="O82" s="94">
        <v>12596.124847052408</v>
      </c>
      <c r="P82" s="140"/>
      <c r="Q82" s="119"/>
      <c r="R82" s="119"/>
      <c r="S82" s="119"/>
      <c r="T82" s="119"/>
      <c r="U82" s="119"/>
    </row>
    <row r="83" spans="1:21" ht="15.75" customHeight="1">
      <c r="A83" s="141" t="s">
        <v>155</v>
      </c>
      <c r="B83" s="142" t="s">
        <v>72</v>
      </c>
      <c r="C83" s="140" t="s">
        <v>32</v>
      </c>
      <c r="D83" s="143" t="s">
        <v>10</v>
      </c>
      <c r="E83" s="143">
        <v>1</v>
      </c>
      <c r="F83" s="95" t="s">
        <v>2</v>
      </c>
      <c r="G83" s="95"/>
      <c r="H83" s="82">
        <v>0</v>
      </c>
      <c r="I83" s="82"/>
      <c r="J83" s="82"/>
      <c r="K83" s="82"/>
      <c r="L83" s="82"/>
      <c r="M83" s="89"/>
      <c r="N83" s="82"/>
      <c r="O83" s="94">
        <v>0</v>
      </c>
      <c r="P83" s="157" t="s">
        <v>131</v>
      </c>
      <c r="Q83" s="118"/>
      <c r="R83" s="118"/>
      <c r="S83" s="118"/>
      <c r="T83" s="118"/>
      <c r="U83" s="118"/>
    </row>
    <row r="84" spans="1:21">
      <c r="A84" s="141"/>
      <c r="B84" s="142"/>
      <c r="C84" s="140"/>
      <c r="D84" s="143"/>
      <c r="E84" s="143"/>
      <c r="F84" s="95" t="s">
        <v>12</v>
      </c>
      <c r="G84" s="95"/>
      <c r="H84" s="82">
        <v>0</v>
      </c>
      <c r="I84" s="82"/>
      <c r="J84" s="82"/>
      <c r="K84" s="82"/>
      <c r="L84" s="82"/>
      <c r="M84" s="89"/>
      <c r="N84" s="82"/>
      <c r="O84" s="94">
        <v>0</v>
      </c>
      <c r="P84" s="158"/>
      <c r="Q84" s="118"/>
      <c r="R84" s="118"/>
      <c r="S84" s="118"/>
      <c r="T84" s="118"/>
      <c r="U84" s="118"/>
    </row>
    <row r="85" spans="1:21">
      <c r="A85" s="141"/>
      <c r="B85" s="142"/>
      <c r="C85" s="140"/>
      <c r="D85" s="143"/>
      <c r="E85" s="143"/>
      <c r="F85" s="95" t="s">
        <v>30</v>
      </c>
      <c r="G85" s="95"/>
      <c r="H85" s="82">
        <v>0</v>
      </c>
      <c r="I85" s="82"/>
      <c r="J85" s="82"/>
      <c r="K85" s="82"/>
      <c r="L85" s="82"/>
      <c r="M85" s="89"/>
      <c r="N85" s="82"/>
      <c r="O85" s="94">
        <v>0</v>
      </c>
      <c r="P85" s="158"/>
      <c r="Q85" s="118"/>
      <c r="R85" s="118"/>
      <c r="S85" s="118"/>
      <c r="T85" s="118"/>
      <c r="U85" s="118"/>
    </row>
    <row r="86" spans="1:21" ht="31.5">
      <c r="A86" s="141"/>
      <c r="B86" s="142"/>
      <c r="C86" s="140"/>
      <c r="D86" s="143"/>
      <c r="E86" s="143"/>
      <c r="F86" s="95" t="s">
        <v>8</v>
      </c>
      <c r="G86" s="95"/>
      <c r="H86" s="82">
        <v>0</v>
      </c>
      <c r="I86" s="82"/>
      <c r="J86" s="82"/>
      <c r="K86" s="82"/>
      <c r="L86" s="82"/>
      <c r="M86" s="89"/>
      <c r="N86" s="82"/>
      <c r="O86" s="94">
        <v>0</v>
      </c>
      <c r="P86" s="159"/>
      <c r="Q86" s="119"/>
      <c r="R86" s="119"/>
      <c r="S86" s="119"/>
      <c r="T86" s="119"/>
      <c r="U86" s="119"/>
    </row>
    <row r="87" spans="1:21" ht="15.75" customHeight="1">
      <c r="A87" s="141" t="s">
        <v>156</v>
      </c>
      <c r="B87" s="142" t="s">
        <v>73</v>
      </c>
      <c r="C87" s="125" t="s">
        <v>32</v>
      </c>
      <c r="D87" s="126" t="s">
        <v>10</v>
      </c>
      <c r="E87" s="126">
        <v>1</v>
      </c>
      <c r="F87" s="93" t="s">
        <v>2</v>
      </c>
      <c r="G87" s="93"/>
      <c r="H87" s="83"/>
      <c r="I87" s="83"/>
      <c r="J87" s="83"/>
      <c r="K87" s="83"/>
      <c r="L87" s="83">
        <v>0</v>
      </c>
      <c r="M87" s="89"/>
      <c r="N87" s="82"/>
      <c r="O87" s="94">
        <v>0</v>
      </c>
      <c r="P87" s="128" t="s">
        <v>131</v>
      </c>
      <c r="Q87" s="117"/>
      <c r="R87" s="117"/>
      <c r="S87" s="117"/>
      <c r="T87" s="117"/>
      <c r="U87" s="117"/>
    </row>
    <row r="88" spans="1:21">
      <c r="A88" s="141"/>
      <c r="B88" s="142"/>
      <c r="C88" s="125"/>
      <c r="D88" s="126"/>
      <c r="E88" s="126"/>
      <c r="F88" s="93" t="s">
        <v>12</v>
      </c>
      <c r="G88" s="93"/>
      <c r="H88" s="83"/>
      <c r="I88" s="83"/>
      <c r="J88" s="83"/>
      <c r="K88" s="83"/>
      <c r="L88" s="83">
        <v>0</v>
      </c>
      <c r="M88" s="89"/>
      <c r="N88" s="82"/>
      <c r="O88" s="94">
        <v>0</v>
      </c>
      <c r="P88" s="129"/>
      <c r="Q88" s="118"/>
      <c r="R88" s="118"/>
      <c r="S88" s="118"/>
      <c r="T88" s="118"/>
      <c r="U88" s="118"/>
    </row>
    <row r="89" spans="1:21">
      <c r="A89" s="141"/>
      <c r="B89" s="142"/>
      <c r="C89" s="125"/>
      <c r="D89" s="126"/>
      <c r="E89" s="126"/>
      <c r="F89" s="93" t="s">
        <v>30</v>
      </c>
      <c r="G89" s="93"/>
      <c r="H89" s="83"/>
      <c r="I89" s="83"/>
      <c r="J89" s="83"/>
      <c r="K89" s="83"/>
      <c r="L89" s="83">
        <v>0</v>
      </c>
      <c r="M89" s="89"/>
      <c r="N89" s="82"/>
      <c r="O89" s="94">
        <v>0</v>
      </c>
      <c r="P89" s="129"/>
      <c r="Q89" s="118"/>
      <c r="R89" s="118"/>
      <c r="S89" s="118"/>
      <c r="T89" s="118"/>
      <c r="U89" s="118"/>
    </row>
    <row r="90" spans="1:21" ht="31.5">
      <c r="A90" s="141"/>
      <c r="B90" s="142"/>
      <c r="C90" s="125"/>
      <c r="D90" s="126"/>
      <c r="E90" s="126"/>
      <c r="F90" s="93" t="s">
        <v>8</v>
      </c>
      <c r="G90" s="93"/>
      <c r="H90" s="83"/>
      <c r="I90" s="83"/>
      <c r="J90" s="83"/>
      <c r="K90" s="83"/>
      <c r="L90" s="83">
        <v>0</v>
      </c>
      <c r="M90" s="89"/>
      <c r="N90" s="82"/>
      <c r="O90" s="94">
        <v>0</v>
      </c>
      <c r="P90" s="130"/>
      <c r="Q90" s="119"/>
      <c r="R90" s="119"/>
      <c r="S90" s="119"/>
      <c r="T90" s="119"/>
      <c r="U90" s="119"/>
    </row>
    <row r="91" spans="1:21" ht="15.75" customHeight="1">
      <c r="A91" s="141" t="s">
        <v>157</v>
      </c>
      <c r="B91" s="142" t="s">
        <v>75</v>
      </c>
      <c r="C91" s="125" t="s">
        <v>32</v>
      </c>
      <c r="D91" s="126" t="s">
        <v>10</v>
      </c>
      <c r="E91" s="126">
        <v>1</v>
      </c>
      <c r="F91" s="93" t="s">
        <v>2</v>
      </c>
      <c r="G91" s="93"/>
      <c r="H91" s="83"/>
      <c r="I91" s="83"/>
      <c r="J91" s="83"/>
      <c r="K91" s="83">
        <v>0</v>
      </c>
      <c r="L91" s="83"/>
      <c r="M91" s="89"/>
      <c r="N91" s="82"/>
      <c r="O91" s="94">
        <v>0</v>
      </c>
      <c r="P91" s="128" t="s">
        <v>131</v>
      </c>
      <c r="Q91" s="117"/>
      <c r="R91" s="117"/>
      <c r="S91" s="117"/>
      <c r="T91" s="117"/>
      <c r="U91" s="117"/>
    </row>
    <row r="92" spans="1:21">
      <c r="A92" s="141"/>
      <c r="B92" s="142"/>
      <c r="C92" s="125"/>
      <c r="D92" s="126"/>
      <c r="E92" s="126"/>
      <c r="F92" s="93" t="s">
        <v>12</v>
      </c>
      <c r="G92" s="93"/>
      <c r="H92" s="83"/>
      <c r="I92" s="83"/>
      <c r="J92" s="83"/>
      <c r="K92" s="83">
        <v>0</v>
      </c>
      <c r="L92" s="83"/>
      <c r="M92" s="89"/>
      <c r="N92" s="82"/>
      <c r="O92" s="94">
        <v>0</v>
      </c>
      <c r="P92" s="129"/>
      <c r="Q92" s="118"/>
      <c r="R92" s="118"/>
      <c r="S92" s="118"/>
      <c r="T92" s="118"/>
      <c r="U92" s="118"/>
    </row>
    <row r="93" spans="1:21">
      <c r="A93" s="141"/>
      <c r="B93" s="142"/>
      <c r="C93" s="125"/>
      <c r="D93" s="126"/>
      <c r="E93" s="126"/>
      <c r="F93" s="93" t="s">
        <v>30</v>
      </c>
      <c r="G93" s="93"/>
      <c r="H93" s="83"/>
      <c r="I93" s="83"/>
      <c r="J93" s="83"/>
      <c r="K93" s="83">
        <v>0</v>
      </c>
      <c r="L93" s="83"/>
      <c r="M93" s="89"/>
      <c r="N93" s="82"/>
      <c r="O93" s="94">
        <v>0</v>
      </c>
      <c r="P93" s="129"/>
      <c r="Q93" s="118"/>
      <c r="R93" s="118"/>
      <c r="S93" s="118"/>
      <c r="T93" s="118"/>
      <c r="U93" s="118"/>
    </row>
    <row r="94" spans="1:21" ht="31.5">
      <c r="A94" s="141"/>
      <c r="B94" s="142"/>
      <c r="C94" s="125"/>
      <c r="D94" s="126"/>
      <c r="E94" s="126"/>
      <c r="F94" s="93" t="s">
        <v>8</v>
      </c>
      <c r="G94" s="93"/>
      <c r="H94" s="83"/>
      <c r="I94" s="83"/>
      <c r="J94" s="83"/>
      <c r="K94" s="83">
        <v>0</v>
      </c>
      <c r="L94" s="83"/>
      <c r="M94" s="89"/>
      <c r="N94" s="82"/>
      <c r="O94" s="94">
        <v>0</v>
      </c>
      <c r="P94" s="130"/>
      <c r="Q94" s="119"/>
      <c r="R94" s="119"/>
      <c r="S94" s="119"/>
      <c r="T94" s="119"/>
      <c r="U94" s="119"/>
    </row>
    <row r="95" spans="1:21" ht="15.75" customHeight="1">
      <c r="A95" s="141" t="s">
        <v>158</v>
      </c>
      <c r="B95" s="142" t="s">
        <v>77</v>
      </c>
      <c r="C95" s="125" t="s">
        <v>32</v>
      </c>
      <c r="D95" s="126" t="s">
        <v>10</v>
      </c>
      <c r="E95" s="126">
        <v>1</v>
      </c>
      <c r="F95" s="93" t="s">
        <v>2</v>
      </c>
      <c r="G95" s="93"/>
      <c r="H95" s="83"/>
      <c r="I95" s="83"/>
      <c r="J95" s="83"/>
      <c r="K95" s="83">
        <v>0</v>
      </c>
      <c r="L95" s="83"/>
      <c r="M95" s="89"/>
      <c r="N95" s="82"/>
      <c r="O95" s="94">
        <v>0</v>
      </c>
      <c r="P95" s="128" t="s">
        <v>131</v>
      </c>
      <c r="Q95" s="117"/>
      <c r="R95" s="117"/>
      <c r="S95" s="117"/>
      <c r="T95" s="117"/>
      <c r="U95" s="117"/>
    </row>
    <row r="96" spans="1:21">
      <c r="A96" s="141"/>
      <c r="B96" s="142"/>
      <c r="C96" s="125"/>
      <c r="D96" s="126"/>
      <c r="E96" s="126"/>
      <c r="F96" s="93" t="s">
        <v>12</v>
      </c>
      <c r="G96" s="93"/>
      <c r="H96" s="83"/>
      <c r="I96" s="83"/>
      <c r="J96" s="83"/>
      <c r="K96" s="83">
        <v>0</v>
      </c>
      <c r="L96" s="83"/>
      <c r="M96" s="89"/>
      <c r="N96" s="82"/>
      <c r="O96" s="94">
        <v>0</v>
      </c>
      <c r="P96" s="129"/>
      <c r="Q96" s="118"/>
      <c r="R96" s="118"/>
      <c r="S96" s="118"/>
      <c r="T96" s="118"/>
      <c r="U96" s="118"/>
    </row>
    <row r="97" spans="1:21">
      <c r="A97" s="141"/>
      <c r="B97" s="142"/>
      <c r="C97" s="125"/>
      <c r="D97" s="126"/>
      <c r="E97" s="126"/>
      <c r="F97" s="93" t="s">
        <v>30</v>
      </c>
      <c r="G97" s="93"/>
      <c r="H97" s="83"/>
      <c r="I97" s="83"/>
      <c r="J97" s="83"/>
      <c r="K97" s="83">
        <v>0</v>
      </c>
      <c r="L97" s="83"/>
      <c r="M97" s="89"/>
      <c r="N97" s="82"/>
      <c r="O97" s="94">
        <v>0</v>
      </c>
      <c r="P97" s="129"/>
      <c r="Q97" s="118"/>
      <c r="R97" s="118"/>
      <c r="S97" s="118"/>
      <c r="T97" s="118"/>
      <c r="U97" s="118"/>
    </row>
    <row r="98" spans="1:21" ht="31.5">
      <c r="A98" s="141"/>
      <c r="B98" s="142"/>
      <c r="C98" s="125"/>
      <c r="D98" s="126"/>
      <c r="E98" s="126"/>
      <c r="F98" s="93" t="s">
        <v>8</v>
      </c>
      <c r="G98" s="93"/>
      <c r="H98" s="83"/>
      <c r="I98" s="83"/>
      <c r="J98" s="83"/>
      <c r="K98" s="83">
        <v>0</v>
      </c>
      <c r="L98" s="83"/>
      <c r="M98" s="89"/>
      <c r="N98" s="82"/>
      <c r="O98" s="94">
        <v>0</v>
      </c>
      <c r="P98" s="130"/>
      <c r="Q98" s="119"/>
      <c r="R98" s="119"/>
      <c r="S98" s="119"/>
      <c r="T98" s="119"/>
      <c r="U98" s="119"/>
    </row>
    <row r="99" spans="1:21" ht="15.75" customHeight="1">
      <c r="A99" s="141" t="s">
        <v>159</v>
      </c>
      <c r="B99" s="142" t="s">
        <v>79</v>
      </c>
      <c r="C99" s="125" t="s">
        <v>32</v>
      </c>
      <c r="D99" s="126" t="s">
        <v>10</v>
      </c>
      <c r="E99" s="126">
        <v>1</v>
      </c>
      <c r="F99" s="93" t="s">
        <v>2</v>
      </c>
      <c r="G99" s="93"/>
      <c r="H99" s="83"/>
      <c r="I99" s="83"/>
      <c r="J99" s="83"/>
      <c r="K99" s="83">
        <v>0</v>
      </c>
      <c r="L99" s="83"/>
      <c r="M99" s="89"/>
      <c r="N99" s="82"/>
      <c r="O99" s="94">
        <v>0</v>
      </c>
      <c r="P99" s="128" t="s">
        <v>131</v>
      </c>
      <c r="Q99" s="117"/>
      <c r="R99" s="117"/>
      <c r="S99" s="117"/>
      <c r="T99" s="117"/>
      <c r="U99" s="117"/>
    </row>
    <row r="100" spans="1:21">
      <c r="A100" s="141"/>
      <c r="B100" s="142"/>
      <c r="C100" s="125"/>
      <c r="D100" s="126"/>
      <c r="E100" s="126"/>
      <c r="F100" s="93" t="s">
        <v>12</v>
      </c>
      <c r="G100" s="93"/>
      <c r="H100" s="83"/>
      <c r="I100" s="83"/>
      <c r="J100" s="83"/>
      <c r="K100" s="83">
        <v>0</v>
      </c>
      <c r="L100" s="83"/>
      <c r="M100" s="89"/>
      <c r="N100" s="82"/>
      <c r="O100" s="94">
        <v>0</v>
      </c>
      <c r="P100" s="129"/>
      <c r="Q100" s="118"/>
      <c r="R100" s="118"/>
      <c r="S100" s="118"/>
      <c r="T100" s="118"/>
      <c r="U100" s="118"/>
    </row>
    <row r="101" spans="1:21">
      <c r="A101" s="141"/>
      <c r="B101" s="142"/>
      <c r="C101" s="125"/>
      <c r="D101" s="126"/>
      <c r="E101" s="126"/>
      <c r="F101" s="93" t="s">
        <v>30</v>
      </c>
      <c r="G101" s="93"/>
      <c r="H101" s="83"/>
      <c r="I101" s="83"/>
      <c r="J101" s="83"/>
      <c r="K101" s="83">
        <v>0</v>
      </c>
      <c r="L101" s="83"/>
      <c r="M101" s="89"/>
      <c r="N101" s="82"/>
      <c r="O101" s="94">
        <v>0</v>
      </c>
      <c r="P101" s="129"/>
      <c r="Q101" s="118"/>
      <c r="R101" s="118"/>
      <c r="S101" s="118"/>
      <c r="T101" s="118"/>
      <c r="U101" s="118"/>
    </row>
    <row r="102" spans="1:21" ht="31.5">
      <c r="A102" s="141"/>
      <c r="B102" s="142"/>
      <c r="C102" s="125"/>
      <c r="D102" s="126"/>
      <c r="E102" s="126"/>
      <c r="F102" s="93" t="s">
        <v>8</v>
      </c>
      <c r="G102" s="93"/>
      <c r="H102" s="83"/>
      <c r="I102" s="83"/>
      <c r="J102" s="83"/>
      <c r="K102" s="83">
        <v>0</v>
      </c>
      <c r="L102" s="83"/>
      <c r="M102" s="89"/>
      <c r="N102" s="82"/>
      <c r="O102" s="94">
        <v>0</v>
      </c>
      <c r="P102" s="130"/>
      <c r="Q102" s="119"/>
      <c r="R102" s="119"/>
      <c r="S102" s="119"/>
      <c r="T102" s="119"/>
      <c r="U102" s="119"/>
    </row>
    <row r="103" spans="1:21" ht="15.75" customHeight="1">
      <c r="A103" s="141" t="s">
        <v>222</v>
      </c>
      <c r="B103" s="142" t="s">
        <v>80</v>
      </c>
      <c r="C103" s="125" t="s">
        <v>32</v>
      </c>
      <c r="D103" s="126" t="s">
        <v>10</v>
      </c>
      <c r="E103" s="126">
        <v>1</v>
      </c>
      <c r="F103" s="93" t="s">
        <v>2</v>
      </c>
      <c r="G103" s="93"/>
      <c r="H103" s="83"/>
      <c r="I103" s="83"/>
      <c r="J103" s="83"/>
      <c r="K103" s="83">
        <v>0</v>
      </c>
      <c r="L103" s="83"/>
      <c r="M103" s="89"/>
      <c r="N103" s="82"/>
      <c r="O103" s="94">
        <v>0</v>
      </c>
      <c r="P103" s="128" t="s">
        <v>131</v>
      </c>
      <c r="Q103" s="117"/>
      <c r="R103" s="117"/>
      <c r="S103" s="117"/>
      <c r="T103" s="117"/>
      <c r="U103" s="117"/>
    </row>
    <row r="104" spans="1:21">
      <c r="A104" s="141"/>
      <c r="B104" s="142"/>
      <c r="C104" s="125"/>
      <c r="D104" s="126"/>
      <c r="E104" s="126"/>
      <c r="F104" s="93" t="s">
        <v>12</v>
      </c>
      <c r="G104" s="93"/>
      <c r="H104" s="83"/>
      <c r="I104" s="83"/>
      <c r="J104" s="83"/>
      <c r="K104" s="83">
        <v>0</v>
      </c>
      <c r="L104" s="83"/>
      <c r="M104" s="89"/>
      <c r="N104" s="82"/>
      <c r="O104" s="94">
        <v>0</v>
      </c>
      <c r="P104" s="129"/>
      <c r="Q104" s="118"/>
      <c r="R104" s="118"/>
      <c r="S104" s="118"/>
      <c r="T104" s="118"/>
      <c r="U104" s="118"/>
    </row>
    <row r="105" spans="1:21">
      <c r="A105" s="141"/>
      <c r="B105" s="142"/>
      <c r="C105" s="125"/>
      <c r="D105" s="126"/>
      <c r="E105" s="126"/>
      <c r="F105" s="93" t="s">
        <v>30</v>
      </c>
      <c r="G105" s="93"/>
      <c r="H105" s="83"/>
      <c r="I105" s="83"/>
      <c r="J105" s="83"/>
      <c r="K105" s="83">
        <v>0</v>
      </c>
      <c r="L105" s="83"/>
      <c r="M105" s="89"/>
      <c r="N105" s="82"/>
      <c r="O105" s="94">
        <v>0</v>
      </c>
      <c r="P105" s="129"/>
      <c r="Q105" s="118"/>
      <c r="R105" s="118"/>
      <c r="S105" s="118"/>
      <c r="T105" s="118"/>
      <c r="U105" s="118"/>
    </row>
    <row r="106" spans="1:21" ht="31.5">
      <c r="A106" s="141"/>
      <c r="B106" s="142"/>
      <c r="C106" s="125"/>
      <c r="D106" s="126"/>
      <c r="E106" s="126"/>
      <c r="F106" s="93" t="s">
        <v>8</v>
      </c>
      <c r="G106" s="93"/>
      <c r="H106" s="83"/>
      <c r="I106" s="83"/>
      <c r="J106" s="83"/>
      <c r="K106" s="83">
        <v>0</v>
      </c>
      <c r="L106" s="83"/>
      <c r="M106" s="89"/>
      <c r="N106" s="82"/>
      <c r="O106" s="94">
        <v>0</v>
      </c>
      <c r="P106" s="130"/>
      <c r="Q106" s="119"/>
      <c r="R106" s="119"/>
      <c r="S106" s="119"/>
      <c r="T106" s="119"/>
      <c r="U106" s="119"/>
    </row>
    <row r="107" spans="1:21" ht="26.25" customHeight="1">
      <c r="A107" s="141" t="s">
        <v>223</v>
      </c>
      <c r="B107" s="142" t="s">
        <v>81</v>
      </c>
      <c r="C107" s="125" t="s">
        <v>32</v>
      </c>
      <c r="D107" s="126" t="s">
        <v>10</v>
      </c>
      <c r="E107" s="126">
        <v>1</v>
      </c>
      <c r="F107" s="93" t="s">
        <v>2</v>
      </c>
      <c r="G107" s="93"/>
      <c r="H107" s="83"/>
      <c r="I107" s="83"/>
      <c r="J107" s="83"/>
      <c r="K107" s="83"/>
      <c r="L107" s="83"/>
      <c r="M107" s="89"/>
      <c r="N107" s="82"/>
      <c r="O107" s="94">
        <v>0</v>
      </c>
      <c r="P107" s="128" t="s">
        <v>131</v>
      </c>
      <c r="Q107" s="117"/>
      <c r="R107" s="117"/>
      <c r="S107" s="117"/>
      <c r="T107" s="117"/>
      <c r="U107" s="117"/>
    </row>
    <row r="108" spans="1:21" ht="26.25" customHeight="1">
      <c r="A108" s="141"/>
      <c r="B108" s="142"/>
      <c r="C108" s="125"/>
      <c r="D108" s="126"/>
      <c r="E108" s="126"/>
      <c r="F108" s="93" t="s">
        <v>12</v>
      </c>
      <c r="G108" s="93"/>
      <c r="H108" s="83"/>
      <c r="I108" s="83"/>
      <c r="J108" s="83"/>
      <c r="K108" s="83"/>
      <c r="L108" s="83"/>
      <c r="M108" s="89"/>
      <c r="N108" s="82"/>
      <c r="O108" s="94">
        <v>0</v>
      </c>
      <c r="P108" s="129"/>
      <c r="Q108" s="118"/>
      <c r="R108" s="118"/>
      <c r="S108" s="118"/>
      <c r="T108" s="118"/>
      <c r="U108" s="118"/>
    </row>
    <row r="109" spans="1:21" ht="26.25" customHeight="1">
      <c r="A109" s="141"/>
      <c r="B109" s="142"/>
      <c r="C109" s="125"/>
      <c r="D109" s="126"/>
      <c r="E109" s="126"/>
      <c r="F109" s="93" t="s">
        <v>30</v>
      </c>
      <c r="G109" s="93"/>
      <c r="H109" s="83"/>
      <c r="I109" s="83"/>
      <c r="J109" s="83"/>
      <c r="K109" s="83"/>
      <c r="L109" s="83"/>
      <c r="M109" s="89"/>
      <c r="N109" s="82"/>
      <c r="O109" s="94">
        <v>0</v>
      </c>
      <c r="P109" s="129"/>
      <c r="Q109" s="118"/>
      <c r="R109" s="118"/>
      <c r="S109" s="118"/>
      <c r="T109" s="118"/>
      <c r="U109" s="118"/>
    </row>
    <row r="110" spans="1:21" ht="26.25" customHeight="1">
      <c r="A110" s="141"/>
      <c r="B110" s="142"/>
      <c r="C110" s="125"/>
      <c r="D110" s="126"/>
      <c r="E110" s="126"/>
      <c r="F110" s="93" t="s">
        <v>8</v>
      </c>
      <c r="G110" s="93"/>
      <c r="H110" s="83"/>
      <c r="I110" s="83"/>
      <c r="J110" s="83"/>
      <c r="K110" s="83"/>
      <c r="L110" s="83"/>
      <c r="M110" s="89"/>
      <c r="N110" s="82"/>
      <c r="O110" s="94">
        <v>0</v>
      </c>
      <c r="P110" s="130"/>
      <c r="Q110" s="119"/>
      <c r="R110" s="119"/>
      <c r="S110" s="119"/>
      <c r="T110" s="119"/>
      <c r="U110" s="119"/>
    </row>
    <row r="111" spans="1:21" s="56" customFormat="1">
      <c r="A111" s="131">
        <v>3</v>
      </c>
      <c r="B111" s="132" t="s">
        <v>239</v>
      </c>
      <c r="C111" s="132"/>
      <c r="D111" s="132"/>
      <c r="E111" s="132"/>
      <c r="F111" s="99" t="s">
        <v>2</v>
      </c>
      <c r="G111" s="100">
        <v>2198.0754999999999</v>
      </c>
      <c r="H111" s="100">
        <v>99383.15</v>
      </c>
      <c r="I111" s="100">
        <v>61325.293999999994</v>
      </c>
      <c r="J111" s="100">
        <v>73561.084000000003</v>
      </c>
      <c r="K111" s="100">
        <v>77600.599000000002</v>
      </c>
      <c r="L111" s="100">
        <v>67119.551000000007</v>
      </c>
      <c r="M111" s="100">
        <v>225623.49100000001</v>
      </c>
      <c r="N111" s="100">
        <v>80387.111999999994</v>
      </c>
      <c r="O111" s="100">
        <v>685000.28099999996</v>
      </c>
      <c r="P111" s="133"/>
      <c r="Q111" s="120"/>
      <c r="R111" s="120"/>
      <c r="S111" s="120"/>
      <c r="T111" s="120"/>
      <c r="U111" s="120"/>
    </row>
    <row r="112" spans="1:21" s="56" customFormat="1">
      <c r="A112" s="131"/>
      <c r="B112" s="132"/>
      <c r="C112" s="132"/>
      <c r="D112" s="132"/>
      <c r="E112" s="132"/>
      <c r="F112" s="99" t="s">
        <v>12</v>
      </c>
      <c r="G112" s="104">
        <v>2088.1717250000002</v>
      </c>
      <c r="H112" s="100">
        <v>40505.409350000002</v>
      </c>
      <c r="I112" s="100">
        <v>29551.846555</v>
      </c>
      <c r="J112" s="100">
        <v>28659.779644999995</v>
      </c>
      <c r="K112" s="100">
        <v>26984.697515</v>
      </c>
      <c r="L112" s="100">
        <v>23797.49582</v>
      </c>
      <c r="M112" s="100">
        <v>102978.15272500001</v>
      </c>
      <c r="N112" s="100">
        <v>33865.443535000006</v>
      </c>
      <c r="O112" s="100">
        <v>286342.82514500001</v>
      </c>
      <c r="P112" s="134"/>
      <c r="Q112" s="121"/>
      <c r="R112" s="121"/>
      <c r="S112" s="121"/>
      <c r="T112" s="121"/>
      <c r="U112" s="121"/>
    </row>
    <row r="113" spans="1:21" s="56" customFormat="1">
      <c r="A113" s="131"/>
      <c r="B113" s="132"/>
      <c r="C113" s="132"/>
      <c r="D113" s="132"/>
      <c r="E113" s="132"/>
      <c r="F113" s="99" t="s">
        <v>30</v>
      </c>
      <c r="G113" s="104">
        <v>109.90377500000001</v>
      </c>
      <c r="H113" s="100">
        <v>2131.8636500000002</v>
      </c>
      <c r="I113" s="100">
        <v>1555.3603450000001</v>
      </c>
      <c r="J113" s="100">
        <v>1508.4094550000002</v>
      </c>
      <c r="K113" s="100">
        <v>1551.8261850000004</v>
      </c>
      <c r="L113" s="100">
        <v>1252.4997800000001</v>
      </c>
      <c r="M113" s="100">
        <v>5419.9027750000005</v>
      </c>
      <c r="N113" s="100">
        <v>1782.3917650000001</v>
      </c>
      <c r="O113" s="100">
        <v>15202.253954999998</v>
      </c>
      <c r="P113" s="134"/>
      <c r="Q113" s="121"/>
      <c r="R113" s="121"/>
      <c r="S113" s="121"/>
      <c r="T113" s="121"/>
      <c r="U113" s="121"/>
    </row>
    <row r="114" spans="1:21" s="56" customFormat="1" ht="31.5">
      <c r="A114" s="131"/>
      <c r="B114" s="132"/>
      <c r="C114" s="132"/>
      <c r="D114" s="132"/>
      <c r="E114" s="132"/>
      <c r="F114" s="99" t="s">
        <v>8</v>
      </c>
      <c r="G114" s="104">
        <v>0</v>
      </c>
      <c r="H114" s="100">
        <v>56745.876999999993</v>
      </c>
      <c r="I114" s="100">
        <v>30218.087099999997</v>
      </c>
      <c r="J114" s="100">
        <v>43392.894899999999</v>
      </c>
      <c r="K114" s="100">
        <v>49064.075299999997</v>
      </c>
      <c r="L114" s="100">
        <v>42069.555399999997</v>
      </c>
      <c r="M114" s="100">
        <v>117225.43549999999</v>
      </c>
      <c r="N114" s="100">
        <v>44739.276699999995</v>
      </c>
      <c r="O114" s="100">
        <v>383455.20189999993</v>
      </c>
      <c r="P114" s="135"/>
      <c r="Q114" s="122"/>
      <c r="R114" s="122"/>
      <c r="S114" s="122"/>
      <c r="T114" s="122"/>
      <c r="U114" s="122"/>
    </row>
    <row r="115" spans="1:21">
      <c r="A115" s="174" t="s">
        <v>16</v>
      </c>
      <c r="B115" s="148" t="s">
        <v>240</v>
      </c>
      <c r="C115" s="148"/>
      <c r="D115" s="148"/>
      <c r="E115" s="148"/>
      <c r="F115" s="5" t="s">
        <v>2</v>
      </c>
      <c r="G115" s="3">
        <v>0</v>
      </c>
      <c r="H115" s="3">
        <v>38472.759999999995</v>
      </c>
      <c r="I115" s="3">
        <v>16886.427</v>
      </c>
      <c r="J115" s="3">
        <v>30463.670999999998</v>
      </c>
      <c r="K115" s="3">
        <v>33262.707999999999</v>
      </c>
      <c r="L115" s="3">
        <v>31333.843000000001</v>
      </c>
      <c r="M115" s="3">
        <v>70769.126000000004</v>
      </c>
      <c r="N115" s="3">
        <v>11011.632999999998</v>
      </c>
      <c r="O115" s="3">
        <v>232200.16799999995</v>
      </c>
      <c r="P115" s="144"/>
      <c r="Q115" s="144"/>
      <c r="R115" s="144"/>
      <c r="S115" s="144"/>
      <c r="T115" s="144"/>
      <c r="U115" s="144"/>
    </row>
    <row r="116" spans="1:21">
      <c r="A116" s="174"/>
      <c r="B116" s="148"/>
      <c r="C116" s="148"/>
      <c r="D116" s="148"/>
      <c r="E116" s="148"/>
      <c r="F116" s="5" t="s">
        <v>12</v>
      </c>
      <c r="G116" s="3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145"/>
      <c r="Q116" s="145"/>
      <c r="R116" s="145"/>
      <c r="S116" s="145"/>
      <c r="T116" s="145"/>
      <c r="U116" s="145"/>
    </row>
    <row r="117" spans="1:21">
      <c r="A117" s="174"/>
      <c r="B117" s="148"/>
      <c r="C117" s="148"/>
      <c r="D117" s="148"/>
      <c r="E117" s="148"/>
      <c r="F117" s="5" t="s">
        <v>30</v>
      </c>
      <c r="G117" s="3"/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145"/>
      <c r="Q117" s="145"/>
      <c r="R117" s="145"/>
      <c r="S117" s="145"/>
      <c r="T117" s="145"/>
      <c r="U117" s="145"/>
    </row>
    <row r="118" spans="1:21" ht="31.5">
      <c r="A118" s="174"/>
      <c r="B118" s="148"/>
      <c r="C118" s="148"/>
      <c r="D118" s="148"/>
      <c r="E118" s="148"/>
      <c r="F118" s="84" t="s">
        <v>8</v>
      </c>
      <c r="G118" s="3"/>
      <c r="H118" s="3">
        <v>38472.759999999995</v>
      </c>
      <c r="I118" s="3">
        <v>16886.427</v>
      </c>
      <c r="J118" s="3">
        <v>30463.670999999998</v>
      </c>
      <c r="K118" s="3">
        <v>33262.707999999999</v>
      </c>
      <c r="L118" s="3">
        <v>31333.843000000001</v>
      </c>
      <c r="M118" s="3">
        <v>70769.126000000004</v>
      </c>
      <c r="N118" s="3">
        <v>11011.632999999998</v>
      </c>
      <c r="O118" s="3">
        <v>232200.16799999995</v>
      </c>
      <c r="P118" s="146"/>
      <c r="Q118" s="146"/>
      <c r="R118" s="146"/>
      <c r="S118" s="146"/>
      <c r="T118" s="146"/>
      <c r="U118" s="146"/>
    </row>
    <row r="119" spans="1:21" collapsed="1">
      <c r="A119" s="172" t="s">
        <v>160</v>
      </c>
      <c r="B119" s="173" t="s">
        <v>102</v>
      </c>
      <c r="C119" s="173"/>
      <c r="D119" s="173"/>
      <c r="E119" s="173"/>
      <c r="F119" s="59" t="s">
        <v>2</v>
      </c>
      <c r="G119" s="38">
        <v>0</v>
      </c>
      <c r="H119" s="38">
        <v>6584.6469999999999</v>
      </c>
      <c r="I119" s="38">
        <v>10200.94</v>
      </c>
      <c r="J119" s="38">
        <v>24462.398999999998</v>
      </c>
      <c r="K119" s="38">
        <v>32106.057999999997</v>
      </c>
      <c r="L119" s="38">
        <v>16869.827000000001</v>
      </c>
      <c r="M119" s="38">
        <v>41088.982000000004</v>
      </c>
      <c r="N119" s="38">
        <v>11011.632999999998</v>
      </c>
      <c r="O119" s="38">
        <v>142324.48599999998</v>
      </c>
      <c r="P119" s="166"/>
      <c r="Q119" s="166"/>
      <c r="R119" s="166"/>
      <c r="S119" s="166"/>
      <c r="T119" s="166"/>
      <c r="U119" s="166"/>
    </row>
    <row r="120" spans="1:21">
      <c r="A120" s="172"/>
      <c r="B120" s="173"/>
      <c r="C120" s="173"/>
      <c r="D120" s="173"/>
      <c r="E120" s="173"/>
      <c r="F120" s="59" t="s">
        <v>12</v>
      </c>
      <c r="G120" s="39"/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8">
        <v>0</v>
      </c>
      <c r="N120" s="38">
        <v>0</v>
      </c>
      <c r="O120" s="38">
        <v>0</v>
      </c>
      <c r="P120" s="167"/>
      <c r="Q120" s="167"/>
      <c r="R120" s="167"/>
      <c r="S120" s="167"/>
      <c r="T120" s="167"/>
      <c r="U120" s="167"/>
    </row>
    <row r="121" spans="1:21">
      <c r="A121" s="172"/>
      <c r="B121" s="173"/>
      <c r="C121" s="173"/>
      <c r="D121" s="173"/>
      <c r="E121" s="173"/>
      <c r="F121" s="59" t="s">
        <v>30</v>
      </c>
      <c r="G121" s="39"/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8">
        <v>0</v>
      </c>
      <c r="N121" s="38">
        <v>0</v>
      </c>
      <c r="O121" s="38">
        <v>0</v>
      </c>
      <c r="P121" s="167"/>
      <c r="Q121" s="167"/>
      <c r="R121" s="167"/>
      <c r="S121" s="167"/>
      <c r="T121" s="167"/>
      <c r="U121" s="167"/>
    </row>
    <row r="122" spans="1:21" ht="31.5">
      <c r="A122" s="172"/>
      <c r="B122" s="173"/>
      <c r="C122" s="173"/>
      <c r="D122" s="173"/>
      <c r="E122" s="173"/>
      <c r="F122" s="37" t="s">
        <v>8</v>
      </c>
      <c r="G122" s="39"/>
      <c r="H122" s="39">
        <v>6584.6469999999999</v>
      </c>
      <c r="I122" s="39">
        <v>10200.94</v>
      </c>
      <c r="J122" s="39">
        <v>24462.398999999998</v>
      </c>
      <c r="K122" s="39">
        <v>32106.057999999997</v>
      </c>
      <c r="L122" s="39">
        <v>16869.827000000001</v>
      </c>
      <c r="M122" s="38">
        <v>41088.982000000004</v>
      </c>
      <c r="N122" s="38">
        <v>11011.632999999998</v>
      </c>
      <c r="O122" s="38">
        <v>142324.48599999998</v>
      </c>
      <c r="P122" s="168"/>
      <c r="Q122" s="168"/>
      <c r="R122" s="168"/>
      <c r="S122" s="168"/>
      <c r="T122" s="168"/>
      <c r="U122" s="168"/>
    </row>
    <row r="123" spans="1:21" ht="15.75" customHeight="1">
      <c r="A123" s="160" t="s">
        <v>161</v>
      </c>
      <c r="B123" s="169" t="s">
        <v>111</v>
      </c>
      <c r="C123" s="163" t="s">
        <v>132</v>
      </c>
      <c r="D123" s="160" t="s">
        <v>9</v>
      </c>
      <c r="E123" s="160">
        <v>0.16400000000000001</v>
      </c>
      <c r="F123" s="93" t="s">
        <v>2</v>
      </c>
      <c r="G123" s="93"/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2">
        <v>1243.107</v>
      </c>
      <c r="N123" s="82">
        <v>213.601</v>
      </c>
      <c r="O123" s="94">
        <v>1456.7080000000001</v>
      </c>
      <c r="P123" s="163" t="s">
        <v>131</v>
      </c>
      <c r="Q123" s="160"/>
      <c r="R123" s="160"/>
      <c r="S123" s="160"/>
      <c r="T123" s="160"/>
      <c r="U123" s="160"/>
    </row>
    <row r="124" spans="1:21">
      <c r="A124" s="161"/>
      <c r="B124" s="170"/>
      <c r="C124" s="164"/>
      <c r="D124" s="161"/>
      <c r="E124" s="161"/>
      <c r="F124" s="93" t="s">
        <v>12</v>
      </c>
      <c r="G124" s="93"/>
      <c r="H124" s="83"/>
      <c r="I124" s="83"/>
      <c r="J124" s="83"/>
      <c r="K124" s="83"/>
      <c r="L124" s="83"/>
      <c r="M124" s="82">
        <v>0</v>
      </c>
      <c r="N124" s="82">
        <v>0</v>
      </c>
      <c r="O124" s="94">
        <v>0</v>
      </c>
      <c r="P124" s="164"/>
      <c r="Q124" s="161"/>
      <c r="R124" s="161"/>
      <c r="S124" s="161"/>
      <c r="T124" s="161"/>
      <c r="U124" s="161"/>
    </row>
    <row r="125" spans="1:21">
      <c r="A125" s="161"/>
      <c r="B125" s="170"/>
      <c r="C125" s="164"/>
      <c r="D125" s="161"/>
      <c r="E125" s="161"/>
      <c r="F125" s="93" t="s">
        <v>30</v>
      </c>
      <c r="G125" s="93"/>
      <c r="H125" s="83"/>
      <c r="I125" s="83"/>
      <c r="J125" s="83"/>
      <c r="K125" s="83"/>
      <c r="L125" s="83"/>
      <c r="M125" s="82">
        <v>0</v>
      </c>
      <c r="N125" s="82">
        <v>0</v>
      </c>
      <c r="O125" s="94">
        <v>0</v>
      </c>
      <c r="P125" s="164"/>
      <c r="Q125" s="161"/>
      <c r="R125" s="161"/>
      <c r="S125" s="161"/>
      <c r="T125" s="161"/>
      <c r="U125" s="161"/>
    </row>
    <row r="126" spans="1:21" ht="31.5">
      <c r="A126" s="161"/>
      <c r="B126" s="170"/>
      <c r="C126" s="164"/>
      <c r="D126" s="161"/>
      <c r="E126" s="161"/>
      <c r="F126" s="93" t="s">
        <v>8</v>
      </c>
      <c r="G126" s="93"/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2">
        <v>1243.107</v>
      </c>
      <c r="N126" s="82">
        <v>213.601</v>
      </c>
      <c r="O126" s="94">
        <v>1456.7080000000001</v>
      </c>
      <c r="P126" s="164"/>
      <c r="Q126" s="161"/>
      <c r="R126" s="161"/>
      <c r="S126" s="161"/>
      <c r="T126" s="161"/>
      <c r="U126" s="161"/>
    </row>
    <row r="127" spans="1:21" ht="31.5">
      <c r="A127" s="162"/>
      <c r="B127" s="171"/>
      <c r="C127" s="165"/>
      <c r="D127" s="162"/>
      <c r="E127" s="162"/>
      <c r="F127" s="55" t="s">
        <v>127</v>
      </c>
      <c r="G127" s="55"/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2">
        <v>1243.107</v>
      </c>
      <c r="N127" s="82">
        <v>213.601</v>
      </c>
      <c r="O127" s="94">
        <v>1456.7080000000001</v>
      </c>
      <c r="P127" s="165"/>
      <c r="Q127" s="162"/>
      <c r="R127" s="162"/>
      <c r="S127" s="162"/>
      <c r="T127" s="162"/>
      <c r="U127" s="162"/>
    </row>
    <row r="128" spans="1:21" ht="15.75" customHeight="1">
      <c r="A128" s="160" t="s">
        <v>162</v>
      </c>
      <c r="B128" s="169" t="s">
        <v>109</v>
      </c>
      <c r="C128" s="163" t="s">
        <v>132</v>
      </c>
      <c r="D128" s="160" t="s">
        <v>9</v>
      </c>
      <c r="E128" s="160">
        <v>2.5999999999999999E-2</v>
      </c>
      <c r="F128" s="93" t="s">
        <v>2</v>
      </c>
      <c r="G128" s="93"/>
      <c r="H128" s="83">
        <v>178.28200000000001</v>
      </c>
      <c r="I128" s="83">
        <v>0</v>
      </c>
      <c r="J128" s="83">
        <v>0</v>
      </c>
      <c r="K128" s="83">
        <v>0</v>
      </c>
      <c r="L128" s="83">
        <v>0</v>
      </c>
      <c r="M128" s="82">
        <v>0</v>
      </c>
      <c r="N128" s="82">
        <v>0</v>
      </c>
      <c r="O128" s="94">
        <v>178.28200000000001</v>
      </c>
      <c r="P128" s="163" t="s">
        <v>131</v>
      </c>
      <c r="Q128" s="160"/>
      <c r="R128" s="160"/>
      <c r="S128" s="160"/>
      <c r="T128" s="160"/>
      <c r="U128" s="160"/>
    </row>
    <row r="129" spans="1:21">
      <c r="A129" s="161"/>
      <c r="B129" s="170"/>
      <c r="C129" s="164"/>
      <c r="D129" s="161"/>
      <c r="E129" s="161"/>
      <c r="F129" s="93" t="s">
        <v>12</v>
      </c>
      <c r="G129" s="93"/>
      <c r="H129" s="83"/>
      <c r="I129" s="83"/>
      <c r="J129" s="83"/>
      <c r="K129" s="83"/>
      <c r="L129" s="83"/>
      <c r="M129" s="82">
        <v>0</v>
      </c>
      <c r="N129" s="82">
        <v>0</v>
      </c>
      <c r="O129" s="94">
        <v>0</v>
      </c>
      <c r="P129" s="164"/>
      <c r="Q129" s="161"/>
      <c r="R129" s="161"/>
      <c r="S129" s="161"/>
      <c r="T129" s="161"/>
      <c r="U129" s="161"/>
    </row>
    <row r="130" spans="1:21">
      <c r="A130" s="161"/>
      <c r="B130" s="170"/>
      <c r="C130" s="164"/>
      <c r="D130" s="161"/>
      <c r="E130" s="161"/>
      <c r="F130" s="93" t="s">
        <v>30</v>
      </c>
      <c r="G130" s="93"/>
      <c r="H130" s="83"/>
      <c r="I130" s="83"/>
      <c r="J130" s="83"/>
      <c r="K130" s="83"/>
      <c r="L130" s="83"/>
      <c r="M130" s="82">
        <v>0</v>
      </c>
      <c r="N130" s="82">
        <v>0</v>
      </c>
      <c r="O130" s="94">
        <v>0</v>
      </c>
      <c r="P130" s="164"/>
      <c r="Q130" s="161"/>
      <c r="R130" s="161"/>
      <c r="S130" s="161"/>
      <c r="T130" s="161"/>
      <c r="U130" s="161"/>
    </row>
    <row r="131" spans="1:21" ht="31.5">
      <c r="A131" s="161"/>
      <c r="B131" s="170"/>
      <c r="C131" s="164"/>
      <c r="D131" s="161"/>
      <c r="E131" s="161"/>
      <c r="F131" s="93" t="s">
        <v>8</v>
      </c>
      <c r="G131" s="93"/>
      <c r="H131" s="83">
        <v>178.28200000000001</v>
      </c>
      <c r="I131" s="83">
        <v>0</v>
      </c>
      <c r="J131" s="83">
        <v>0</v>
      </c>
      <c r="K131" s="83">
        <v>0</v>
      </c>
      <c r="L131" s="83">
        <v>0</v>
      </c>
      <c r="M131" s="82">
        <v>0</v>
      </c>
      <c r="N131" s="82">
        <v>0</v>
      </c>
      <c r="O131" s="94">
        <v>178.28200000000001</v>
      </c>
      <c r="P131" s="164"/>
      <c r="Q131" s="161"/>
      <c r="R131" s="161"/>
      <c r="S131" s="161"/>
      <c r="T131" s="161"/>
      <c r="U131" s="161"/>
    </row>
    <row r="132" spans="1:21" ht="31.5">
      <c r="A132" s="162"/>
      <c r="B132" s="171"/>
      <c r="C132" s="165"/>
      <c r="D132" s="162"/>
      <c r="E132" s="162"/>
      <c r="F132" s="55" t="s">
        <v>127</v>
      </c>
      <c r="G132" s="55"/>
      <c r="H132" s="83">
        <v>178.28200000000001</v>
      </c>
      <c r="I132" s="83">
        <v>0</v>
      </c>
      <c r="J132" s="83">
        <v>0</v>
      </c>
      <c r="K132" s="83">
        <v>0</v>
      </c>
      <c r="L132" s="83">
        <v>0</v>
      </c>
      <c r="M132" s="82">
        <v>0</v>
      </c>
      <c r="N132" s="82">
        <v>0</v>
      </c>
      <c r="O132" s="94">
        <v>178.28200000000001</v>
      </c>
      <c r="P132" s="165"/>
      <c r="Q132" s="162"/>
      <c r="R132" s="162"/>
      <c r="S132" s="162"/>
      <c r="T132" s="162"/>
      <c r="U132" s="162"/>
    </row>
    <row r="133" spans="1:21" ht="15.75" customHeight="1">
      <c r="A133" s="160" t="s">
        <v>163</v>
      </c>
      <c r="B133" s="169" t="s">
        <v>86</v>
      </c>
      <c r="C133" s="163" t="s">
        <v>132</v>
      </c>
      <c r="D133" s="160" t="s">
        <v>9</v>
      </c>
      <c r="E133" s="160">
        <v>1.0669999999999999</v>
      </c>
      <c r="F133" s="93" t="s">
        <v>2</v>
      </c>
      <c r="G133" s="93"/>
      <c r="H133" s="83">
        <v>0</v>
      </c>
      <c r="I133" s="83">
        <v>802.46500000000003</v>
      </c>
      <c r="J133" s="83">
        <v>0</v>
      </c>
      <c r="K133" s="83">
        <v>724.38599999999997</v>
      </c>
      <c r="L133" s="83">
        <v>4500.5150000000003</v>
      </c>
      <c r="M133" s="82">
        <v>1423.713</v>
      </c>
      <c r="N133" s="82">
        <v>6098.1299999999992</v>
      </c>
      <c r="O133" s="94">
        <v>13549.208999999999</v>
      </c>
      <c r="P133" s="163" t="s">
        <v>131</v>
      </c>
      <c r="Q133" s="160"/>
      <c r="R133" s="160"/>
      <c r="S133" s="160"/>
      <c r="T133" s="160"/>
      <c r="U133" s="160"/>
    </row>
    <row r="134" spans="1:21">
      <c r="A134" s="161"/>
      <c r="B134" s="170"/>
      <c r="C134" s="164"/>
      <c r="D134" s="161"/>
      <c r="E134" s="161"/>
      <c r="F134" s="93" t="s">
        <v>12</v>
      </c>
      <c r="G134" s="93"/>
      <c r="H134" s="83"/>
      <c r="I134" s="83"/>
      <c r="J134" s="83"/>
      <c r="K134" s="83"/>
      <c r="L134" s="83"/>
      <c r="M134" s="82">
        <v>0</v>
      </c>
      <c r="N134" s="82">
        <v>0</v>
      </c>
      <c r="O134" s="94">
        <v>0</v>
      </c>
      <c r="P134" s="164"/>
      <c r="Q134" s="161"/>
      <c r="R134" s="161"/>
      <c r="S134" s="161"/>
      <c r="T134" s="161"/>
      <c r="U134" s="161"/>
    </row>
    <row r="135" spans="1:21">
      <c r="A135" s="161"/>
      <c r="B135" s="170"/>
      <c r="C135" s="164"/>
      <c r="D135" s="161"/>
      <c r="E135" s="161"/>
      <c r="F135" s="93" t="s">
        <v>30</v>
      </c>
      <c r="G135" s="93"/>
      <c r="H135" s="83"/>
      <c r="I135" s="83"/>
      <c r="J135" s="83"/>
      <c r="K135" s="83"/>
      <c r="L135" s="83"/>
      <c r="M135" s="82">
        <v>0</v>
      </c>
      <c r="N135" s="82">
        <v>0</v>
      </c>
      <c r="O135" s="94">
        <v>0</v>
      </c>
      <c r="P135" s="164"/>
      <c r="Q135" s="161"/>
      <c r="R135" s="161"/>
      <c r="S135" s="161"/>
      <c r="T135" s="161"/>
      <c r="U135" s="161"/>
    </row>
    <row r="136" spans="1:21" ht="31.5">
      <c r="A136" s="161"/>
      <c r="B136" s="170"/>
      <c r="C136" s="164"/>
      <c r="D136" s="161"/>
      <c r="E136" s="161"/>
      <c r="F136" s="93" t="s">
        <v>8</v>
      </c>
      <c r="G136" s="93"/>
      <c r="H136" s="83">
        <v>0</v>
      </c>
      <c r="I136" s="83">
        <v>802.46500000000003</v>
      </c>
      <c r="J136" s="83">
        <v>0</v>
      </c>
      <c r="K136" s="83">
        <v>724.38599999999997</v>
      </c>
      <c r="L136" s="83">
        <v>4500.5150000000003</v>
      </c>
      <c r="M136" s="82">
        <v>1423.713</v>
      </c>
      <c r="N136" s="82">
        <v>6098.1299999999992</v>
      </c>
      <c r="O136" s="94">
        <v>13549.208999999999</v>
      </c>
      <c r="P136" s="164"/>
      <c r="Q136" s="161"/>
      <c r="R136" s="161"/>
      <c r="S136" s="161"/>
      <c r="T136" s="161"/>
      <c r="U136" s="161"/>
    </row>
    <row r="137" spans="1:21" ht="31.5">
      <c r="A137" s="162"/>
      <c r="B137" s="171"/>
      <c r="C137" s="165"/>
      <c r="D137" s="162"/>
      <c r="E137" s="162"/>
      <c r="F137" s="55" t="s">
        <v>127</v>
      </c>
      <c r="G137" s="55"/>
      <c r="H137" s="83">
        <v>0</v>
      </c>
      <c r="I137" s="83">
        <v>802.46500000000003</v>
      </c>
      <c r="J137" s="83">
        <v>0</v>
      </c>
      <c r="K137" s="83">
        <v>724.38599999999997</v>
      </c>
      <c r="L137" s="83">
        <v>4500.5150000000003</v>
      </c>
      <c r="M137" s="82">
        <v>1423.713</v>
      </c>
      <c r="N137" s="82">
        <v>6098.1299999999992</v>
      </c>
      <c r="O137" s="94">
        <v>13549.208999999999</v>
      </c>
      <c r="P137" s="165"/>
      <c r="Q137" s="162"/>
      <c r="R137" s="162"/>
      <c r="S137" s="162"/>
      <c r="T137" s="162"/>
      <c r="U137" s="162"/>
    </row>
    <row r="138" spans="1:21" ht="15.75" customHeight="1">
      <c r="A138" s="160" t="s">
        <v>164</v>
      </c>
      <c r="B138" s="169" t="s">
        <v>110</v>
      </c>
      <c r="C138" s="163" t="s">
        <v>132</v>
      </c>
      <c r="D138" s="160" t="s">
        <v>9</v>
      </c>
      <c r="E138" s="160">
        <v>2.0089999999999999</v>
      </c>
      <c r="F138" s="93" t="s">
        <v>2</v>
      </c>
      <c r="G138" s="93"/>
      <c r="H138" s="83">
        <v>0</v>
      </c>
      <c r="I138" s="83">
        <v>1066.607</v>
      </c>
      <c r="J138" s="83">
        <v>5888.277</v>
      </c>
      <c r="K138" s="83">
        <v>10580.044</v>
      </c>
      <c r="L138" s="83">
        <v>1160.8820000000001</v>
      </c>
      <c r="M138" s="82">
        <v>7192.2809999999999</v>
      </c>
      <c r="N138" s="82">
        <v>634</v>
      </c>
      <c r="O138" s="94">
        <v>26522.091000000004</v>
      </c>
      <c r="P138" s="163" t="s">
        <v>131</v>
      </c>
      <c r="Q138" s="160"/>
      <c r="R138" s="160"/>
      <c r="S138" s="160"/>
      <c r="T138" s="160"/>
      <c r="U138" s="160"/>
    </row>
    <row r="139" spans="1:21">
      <c r="A139" s="161"/>
      <c r="B139" s="170"/>
      <c r="C139" s="164"/>
      <c r="D139" s="161"/>
      <c r="E139" s="161"/>
      <c r="F139" s="93" t="s">
        <v>12</v>
      </c>
      <c r="G139" s="93"/>
      <c r="H139" s="83"/>
      <c r="I139" s="83"/>
      <c r="J139" s="83"/>
      <c r="K139" s="83"/>
      <c r="L139" s="83"/>
      <c r="M139" s="82">
        <v>0</v>
      </c>
      <c r="N139" s="82">
        <v>0</v>
      </c>
      <c r="O139" s="94">
        <v>0</v>
      </c>
      <c r="P139" s="164"/>
      <c r="Q139" s="161"/>
      <c r="R139" s="161"/>
      <c r="S139" s="161"/>
      <c r="T139" s="161"/>
      <c r="U139" s="161"/>
    </row>
    <row r="140" spans="1:21">
      <c r="A140" s="161"/>
      <c r="B140" s="170"/>
      <c r="C140" s="164"/>
      <c r="D140" s="161"/>
      <c r="E140" s="161"/>
      <c r="F140" s="93" t="s">
        <v>30</v>
      </c>
      <c r="G140" s="93"/>
      <c r="H140" s="83"/>
      <c r="I140" s="83"/>
      <c r="J140" s="83"/>
      <c r="K140" s="83"/>
      <c r="L140" s="83"/>
      <c r="M140" s="82">
        <v>0</v>
      </c>
      <c r="N140" s="82">
        <v>0</v>
      </c>
      <c r="O140" s="94">
        <v>0</v>
      </c>
      <c r="P140" s="164"/>
      <c r="Q140" s="161"/>
      <c r="R140" s="161"/>
      <c r="S140" s="161"/>
      <c r="T140" s="161"/>
      <c r="U140" s="161"/>
    </row>
    <row r="141" spans="1:21" ht="31.5">
      <c r="A141" s="161"/>
      <c r="B141" s="170"/>
      <c r="C141" s="164"/>
      <c r="D141" s="161"/>
      <c r="E141" s="161"/>
      <c r="F141" s="93" t="s">
        <v>8</v>
      </c>
      <c r="G141" s="93"/>
      <c r="H141" s="83">
        <v>0</v>
      </c>
      <c r="I141" s="83">
        <v>1066.607</v>
      </c>
      <c r="J141" s="83">
        <v>5888.277</v>
      </c>
      <c r="K141" s="83">
        <v>10580.044</v>
      </c>
      <c r="L141" s="83">
        <v>1160.8820000000001</v>
      </c>
      <c r="M141" s="82">
        <v>7192.2809999999999</v>
      </c>
      <c r="N141" s="82">
        <v>634</v>
      </c>
      <c r="O141" s="94">
        <v>26522.091000000004</v>
      </c>
      <c r="P141" s="164"/>
      <c r="Q141" s="161"/>
      <c r="R141" s="161"/>
      <c r="S141" s="161"/>
      <c r="T141" s="161"/>
      <c r="U141" s="161"/>
    </row>
    <row r="142" spans="1:21" ht="31.5">
      <c r="A142" s="162"/>
      <c r="B142" s="171"/>
      <c r="C142" s="165"/>
      <c r="D142" s="162"/>
      <c r="E142" s="162"/>
      <c r="F142" s="55" t="s">
        <v>127</v>
      </c>
      <c r="G142" s="55"/>
      <c r="H142" s="83">
        <v>0</v>
      </c>
      <c r="I142" s="83">
        <v>1066.607</v>
      </c>
      <c r="J142" s="83">
        <v>5888.277</v>
      </c>
      <c r="K142" s="83">
        <v>10580.044</v>
      </c>
      <c r="L142" s="83">
        <v>1160.8820000000001</v>
      </c>
      <c r="M142" s="82">
        <v>7192.2809999999999</v>
      </c>
      <c r="N142" s="82">
        <v>634</v>
      </c>
      <c r="O142" s="94">
        <v>26522.091000000004</v>
      </c>
      <c r="P142" s="165"/>
      <c r="Q142" s="162"/>
      <c r="R142" s="162"/>
      <c r="S142" s="162"/>
      <c r="T142" s="162"/>
      <c r="U142" s="162"/>
    </row>
    <row r="143" spans="1:21" ht="15.75" customHeight="1">
      <c r="A143" s="160" t="s">
        <v>165</v>
      </c>
      <c r="B143" s="169" t="s">
        <v>87</v>
      </c>
      <c r="C143" s="163" t="s">
        <v>132</v>
      </c>
      <c r="D143" s="160" t="s">
        <v>9</v>
      </c>
      <c r="E143" s="160">
        <v>1.3740000000000001</v>
      </c>
      <c r="F143" s="93" t="s">
        <v>2</v>
      </c>
      <c r="G143" s="93"/>
      <c r="H143" s="83">
        <v>853.14700000000005</v>
      </c>
      <c r="I143" s="83">
        <v>436.48899999999998</v>
      </c>
      <c r="J143" s="83">
        <v>274.27999999999997</v>
      </c>
      <c r="K143" s="83">
        <v>12838.684999999999</v>
      </c>
      <c r="L143" s="83">
        <v>267.423</v>
      </c>
      <c r="M143" s="82">
        <v>4399.0069999999996</v>
      </c>
      <c r="N143" s="82">
        <v>0</v>
      </c>
      <c r="O143" s="94">
        <v>19069.030999999999</v>
      </c>
      <c r="P143" s="163" t="s">
        <v>131</v>
      </c>
      <c r="Q143" s="160"/>
      <c r="R143" s="160"/>
      <c r="S143" s="160"/>
      <c r="T143" s="160"/>
      <c r="U143" s="160"/>
    </row>
    <row r="144" spans="1:21">
      <c r="A144" s="161"/>
      <c r="B144" s="170"/>
      <c r="C144" s="164"/>
      <c r="D144" s="161"/>
      <c r="E144" s="161"/>
      <c r="F144" s="93" t="s">
        <v>12</v>
      </c>
      <c r="G144" s="93"/>
      <c r="H144" s="83"/>
      <c r="I144" s="83"/>
      <c r="J144" s="83"/>
      <c r="K144" s="83"/>
      <c r="L144" s="83"/>
      <c r="M144" s="82">
        <v>0</v>
      </c>
      <c r="N144" s="82">
        <v>0</v>
      </c>
      <c r="O144" s="94">
        <v>0</v>
      </c>
      <c r="P144" s="164"/>
      <c r="Q144" s="161"/>
      <c r="R144" s="161"/>
      <c r="S144" s="161"/>
      <c r="T144" s="161"/>
      <c r="U144" s="161"/>
    </row>
    <row r="145" spans="1:21">
      <c r="A145" s="161"/>
      <c r="B145" s="170"/>
      <c r="C145" s="164"/>
      <c r="D145" s="161"/>
      <c r="E145" s="161"/>
      <c r="F145" s="93" t="s">
        <v>30</v>
      </c>
      <c r="G145" s="93"/>
      <c r="H145" s="83"/>
      <c r="I145" s="83"/>
      <c r="J145" s="83"/>
      <c r="K145" s="83"/>
      <c r="L145" s="83"/>
      <c r="M145" s="82">
        <v>0</v>
      </c>
      <c r="N145" s="82">
        <v>0</v>
      </c>
      <c r="O145" s="94">
        <v>0</v>
      </c>
      <c r="P145" s="164"/>
      <c r="Q145" s="161"/>
      <c r="R145" s="161"/>
      <c r="S145" s="161"/>
      <c r="T145" s="161"/>
      <c r="U145" s="161"/>
    </row>
    <row r="146" spans="1:21" ht="31.5">
      <c r="A146" s="161"/>
      <c r="B146" s="170"/>
      <c r="C146" s="164"/>
      <c r="D146" s="161"/>
      <c r="E146" s="161"/>
      <c r="F146" s="93" t="s">
        <v>8</v>
      </c>
      <c r="G146" s="93"/>
      <c r="H146" s="83">
        <v>853.14700000000005</v>
      </c>
      <c r="I146" s="83">
        <v>436.48899999999998</v>
      </c>
      <c r="J146" s="83">
        <v>274.27999999999997</v>
      </c>
      <c r="K146" s="83">
        <v>12838.684999999999</v>
      </c>
      <c r="L146" s="83">
        <v>267.423</v>
      </c>
      <c r="M146" s="82">
        <v>4399.0069999999996</v>
      </c>
      <c r="N146" s="82">
        <v>0</v>
      </c>
      <c r="O146" s="94">
        <v>19069.030999999999</v>
      </c>
      <c r="P146" s="164"/>
      <c r="Q146" s="161"/>
      <c r="R146" s="161"/>
      <c r="S146" s="161"/>
      <c r="T146" s="161"/>
      <c r="U146" s="161"/>
    </row>
    <row r="147" spans="1:21" ht="31.5">
      <c r="A147" s="162"/>
      <c r="B147" s="171"/>
      <c r="C147" s="165"/>
      <c r="D147" s="162"/>
      <c r="E147" s="162"/>
      <c r="F147" s="55" t="s">
        <v>127</v>
      </c>
      <c r="G147" s="55"/>
      <c r="H147" s="83">
        <v>853.14700000000005</v>
      </c>
      <c r="I147" s="83">
        <v>436.48899999999998</v>
      </c>
      <c r="J147" s="83">
        <v>274.27999999999997</v>
      </c>
      <c r="K147" s="83">
        <v>12838.684999999999</v>
      </c>
      <c r="L147" s="83">
        <v>267.423</v>
      </c>
      <c r="M147" s="82">
        <v>4399.0069999999996</v>
      </c>
      <c r="N147" s="82">
        <v>0</v>
      </c>
      <c r="O147" s="94">
        <v>19069.030999999999</v>
      </c>
      <c r="P147" s="165"/>
      <c r="Q147" s="162"/>
      <c r="R147" s="162"/>
      <c r="S147" s="162"/>
      <c r="T147" s="162"/>
      <c r="U147" s="162"/>
    </row>
    <row r="148" spans="1:21" ht="15.75" customHeight="1">
      <c r="A148" s="160" t="s">
        <v>166</v>
      </c>
      <c r="B148" s="169" t="s">
        <v>103</v>
      </c>
      <c r="C148" s="163" t="s">
        <v>132</v>
      </c>
      <c r="D148" s="160" t="s">
        <v>9</v>
      </c>
      <c r="E148" s="160">
        <v>0.373</v>
      </c>
      <c r="F148" s="93" t="s">
        <v>2</v>
      </c>
      <c r="G148" s="93"/>
      <c r="H148" s="83">
        <v>0</v>
      </c>
      <c r="I148" s="83">
        <v>4408.8149999999996</v>
      </c>
      <c r="J148" s="83">
        <v>520.072</v>
      </c>
      <c r="K148" s="83">
        <v>0</v>
      </c>
      <c r="L148" s="83">
        <v>0</v>
      </c>
      <c r="M148" s="82">
        <v>0</v>
      </c>
      <c r="N148" s="82">
        <v>0</v>
      </c>
      <c r="O148" s="94">
        <v>4928.8869999999997</v>
      </c>
      <c r="P148" s="163" t="s">
        <v>131</v>
      </c>
      <c r="Q148" s="160"/>
      <c r="R148" s="160"/>
      <c r="S148" s="160"/>
      <c r="T148" s="160"/>
      <c r="U148" s="160"/>
    </row>
    <row r="149" spans="1:21">
      <c r="A149" s="161"/>
      <c r="B149" s="170"/>
      <c r="C149" s="164"/>
      <c r="D149" s="161"/>
      <c r="E149" s="161"/>
      <c r="F149" s="93" t="s">
        <v>12</v>
      </c>
      <c r="G149" s="93"/>
      <c r="H149" s="83"/>
      <c r="I149" s="83"/>
      <c r="J149" s="83"/>
      <c r="K149" s="83"/>
      <c r="L149" s="83"/>
      <c r="M149" s="82">
        <v>0</v>
      </c>
      <c r="N149" s="82">
        <v>0</v>
      </c>
      <c r="O149" s="94">
        <v>0</v>
      </c>
      <c r="P149" s="164"/>
      <c r="Q149" s="161"/>
      <c r="R149" s="161"/>
      <c r="S149" s="161"/>
      <c r="T149" s="161"/>
      <c r="U149" s="161"/>
    </row>
    <row r="150" spans="1:21">
      <c r="A150" s="161"/>
      <c r="B150" s="170"/>
      <c r="C150" s="164"/>
      <c r="D150" s="161"/>
      <c r="E150" s="161"/>
      <c r="F150" s="93" t="s">
        <v>30</v>
      </c>
      <c r="G150" s="93"/>
      <c r="H150" s="83"/>
      <c r="I150" s="83"/>
      <c r="J150" s="83"/>
      <c r="K150" s="83"/>
      <c r="L150" s="83"/>
      <c r="M150" s="82">
        <v>0</v>
      </c>
      <c r="N150" s="82">
        <v>0</v>
      </c>
      <c r="O150" s="94">
        <v>0</v>
      </c>
      <c r="P150" s="164"/>
      <c r="Q150" s="161"/>
      <c r="R150" s="161"/>
      <c r="S150" s="161"/>
      <c r="T150" s="161"/>
      <c r="U150" s="161"/>
    </row>
    <row r="151" spans="1:21" ht="31.5">
      <c r="A151" s="161"/>
      <c r="B151" s="170"/>
      <c r="C151" s="164"/>
      <c r="D151" s="161"/>
      <c r="E151" s="161"/>
      <c r="F151" s="93" t="s">
        <v>8</v>
      </c>
      <c r="G151" s="93"/>
      <c r="H151" s="83">
        <v>0</v>
      </c>
      <c r="I151" s="83">
        <v>4408.8149999999996</v>
      </c>
      <c r="J151" s="83">
        <v>520.072</v>
      </c>
      <c r="K151" s="83">
        <v>0</v>
      </c>
      <c r="L151" s="83">
        <v>0</v>
      </c>
      <c r="M151" s="82">
        <v>0</v>
      </c>
      <c r="N151" s="82">
        <v>0</v>
      </c>
      <c r="O151" s="94">
        <v>4928.8869999999997</v>
      </c>
      <c r="P151" s="164"/>
      <c r="Q151" s="161"/>
      <c r="R151" s="161"/>
      <c r="S151" s="161"/>
      <c r="T151" s="161"/>
      <c r="U151" s="161"/>
    </row>
    <row r="152" spans="1:21" ht="31.5">
      <c r="A152" s="162"/>
      <c r="B152" s="171"/>
      <c r="C152" s="165"/>
      <c r="D152" s="162"/>
      <c r="E152" s="162"/>
      <c r="F152" s="55" t="s">
        <v>127</v>
      </c>
      <c r="G152" s="55"/>
      <c r="H152" s="83">
        <v>0</v>
      </c>
      <c r="I152" s="83">
        <v>4408.8149999999996</v>
      </c>
      <c r="J152" s="83">
        <v>520.072</v>
      </c>
      <c r="K152" s="83">
        <v>0</v>
      </c>
      <c r="L152" s="83">
        <v>0</v>
      </c>
      <c r="M152" s="82">
        <v>0</v>
      </c>
      <c r="N152" s="82">
        <v>0</v>
      </c>
      <c r="O152" s="94">
        <v>4928.8869999999997</v>
      </c>
      <c r="P152" s="165"/>
      <c r="Q152" s="162"/>
      <c r="R152" s="162"/>
      <c r="S152" s="162"/>
      <c r="T152" s="162"/>
      <c r="U152" s="162"/>
    </row>
    <row r="153" spans="1:21" ht="15.75" customHeight="1">
      <c r="A153" s="160" t="s">
        <v>167</v>
      </c>
      <c r="B153" s="169" t="s">
        <v>104</v>
      </c>
      <c r="C153" s="163" t="s">
        <v>132</v>
      </c>
      <c r="D153" s="160" t="s">
        <v>9</v>
      </c>
      <c r="E153" s="160">
        <v>0.60399999999999998</v>
      </c>
      <c r="F153" s="93" t="s">
        <v>2</v>
      </c>
      <c r="G153" s="93"/>
      <c r="H153" s="83">
        <v>160.49299999999999</v>
      </c>
      <c r="I153" s="83">
        <v>1179.6859999999999</v>
      </c>
      <c r="J153" s="83">
        <v>362.19299999999998</v>
      </c>
      <c r="K153" s="83">
        <v>380.767</v>
      </c>
      <c r="L153" s="83">
        <v>2561.8679999999999</v>
      </c>
      <c r="M153" s="82">
        <v>1820.252</v>
      </c>
      <c r="N153" s="82">
        <v>213.601</v>
      </c>
      <c r="O153" s="94">
        <v>6678.8599999999988</v>
      </c>
      <c r="P153" s="163" t="s">
        <v>131</v>
      </c>
      <c r="Q153" s="160"/>
      <c r="R153" s="160"/>
      <c r="S153" s="160"/>
      <c r="T153" s="160"/>
      <c r="U153" s="160"/>
    </row>
    <row r="154" spans="1:21">
      <c r="A154" s="161"/>
      <c r="B154" s="170"/>
      <c r="C154" s="164"/>
      <c r="D154" s="161"/>
      <c r="E154" s="161"/>
      <c r="F154" s="93" t="s">
        <v>12</v>
      </c>
      <c r="G154" s="93"/>
      <c r="H154" s="83"/>
      <c r="I154" s="83"/>
      <c r="J154" s="83"/>
      <c r="K154" s="83"/>
      <c r="L154" s="83"/>
      <c r="M154" s="82">
        <v>0</v>
      </c>
      <c r="N154" s="82">
        <v>0</v>
      </c>
      <c r="O154" s="94">
        <v>0</v>
      </c>
      <c r="P154" s="164"/>
      <c r="Q154" s="161"/>
      <c r="R154" s="161"/>
      <c r="S154" s="161"/>
      <c r="T154" s="161"/>
      <c r="U154" s="161"/>
    </row>
    <row r="155" spans="1:21">
      <c r="A155" s="161"/>
      <c r="B155" s="170"/>
      <c r="C155" s="164"/>
      <c r="D155" s="161"/>
      <c r="E155" s="161"/>
      <c r="F155" s="93" t="s">
        <v>30</v>
      </c>
      <c r="G155" s="93"/>
      <c r="H155" s="83"/>
      <c r="I155" s="83"/>
      <c r="J155" s="83"/>
      <c r="K155" s="83"/>
      <c r="L155" s="83"/>
      <c r="M155" s="82">
        <v>0</v>
      </c>
      <c r="N155" s="82">
        <v>0</v>
      </c>
      <c r="O155" s="94">
        <v>0</v>
      </c>
      <c r="P155" s="164"/>
      <c r="Q155" s="161"/>
      <c r="R155" s="161"/>
      <c r="S155" s="161"/>
      <c r="T155" s="161"/>
      <c r="U155" s="161"/>
    </row>
    <row r="156" spans="1:21" ht="31.5">
      <c r="A156" s="161"/>
      <c r="B156" s="170"/>
      <c r="C156" s="164"/>
      <c r="D156" s="161"/>
      <c r="E156" s="161"/>
      <c r="F156" s="93" t="s">
        <v>8</v>
      </c>
      <c r="G156" s="93"/>
      <c r="H156" s="83">
        <v>160.49299999999999</v>
      </c>
      <c r="I156" s="83">
        <v>1179.6859999999999</v>
      </c>
      <c r="J156" s="83">
        <v>362.19299999999998</v>
      </c>
      <c r="K156" s="83">
        <v>380.767</v>
      </c>
      <c r="L156" s="83">
        <v>2561.8679999999999</v>
      </c>
      <c r="M156" s="82">
        <v>1820.252</v>
      </c>
      <c r="N156" s="82">
        <v>213.601</v>
      </c>
      <c r="O156" s="94">
        <v>6678.8599999999988</v>
      </c>
      <c r="P156" s="164"/>
      <c r="Q156" s="161"/>
      <c r="R156" s="161"/>
      <c r="S156" s="161"/>
      <c r="T156" s="161"/>
      <c r="U156" s="161"/>
    </row>
    <row r="157" spans="1:21" ht="31.5">
      <c r="A157" s="162"/>
      <c r="B157" s="171"/>
      <c r="C157" s="165"/>
      <c r="D157" s="162"/>
      <c r="E157" s="162"/>
      <c r="F157" s="55" t="s">
        <v>127</v>
      </c>
      <c r="G157" s="55"/>
      <c r="H157" s="83">
        <v>160.49299999999999</v>
      </c>
      <c r="I157" s="83">
        <v>1179.6859999999999</v>
      </c>
      <c r="J157" s="83">
        <v>362.19299999999998</v>
      </c>
      <c r="K157" s="83">
        <v>380.767</v>
      </c>
      <c r="L157" s="83">
        <v>2561.8679999999999</v>
      </c>
      <c r="M157" s="82">
        <v>1820.252</v>
      </c>
      <c r="N157" s="82">
        <v>213.601</v>
      </c>
      <c r="O157" s="94">
        <v>6678.8599999999988</v>
      </c>
      <c r="P157" s="165"/>
      <c r="Q157" s="162"/>
      <c r="R157" s="162"/>
      <c r="S157" s="162"/>
      <c r="T157" s="162"/>
      <c r="U157" s="162"/>
    </row>
    <row r="158" spans="1:21" ht="15.75" customHeight="1">
      <c r="A158" s="160" t="s">
        <v>168</v>
      </c>
      <c r="B158" s="169" t="s">
        <v>85</v>
      </c>
      <c r="C158" s="163" t="s">
        <v>132</v>
      </c>
      <c r="D158" s="160" t="s">
        <v>9</v>
      </c>
      <c r="E158" s="160">
        <v>3.5000000000000003E-2</v>
      </c>
      <c r="F158" s="93" t="s">
        <v>2</v>
      </c>
      <c r="G158" s="93"/>
      <c r="H158" s="83">
        <v>0</v>
      </c>
      <c r="I158" s="83">
        <v>0</v>
      </c>
      <c r="J158" s="83">
        <v>0</v>
      </c>
      <c r="K158" s="83">
        <v>0</v>
      </c>
      <c r="L158" s="83">
        <v>325.04500000000002</v>
      </c>
      <c r="M158" s="82">
        <v>0</v>
      </c>
      <c r="N158" s="82">
        <v>0</v>
      </c>
      <c r="O158" s="94">
        <v>325.04500000000002</v>
      </c>
      <c r="P158" s="163" t="s">
        <v>131</v>
      </c>
      <c r="Q158" s="160"/>
      <c r="R158" s="160"/>
      <c r="S158" s="160"/>
      <c r="T158" s="160"/>
      <c r="U158" s="160"/>
    </row>
    <row r="159" spans="1:21">
      <c r="A159" s="161"/>
      <c r="B159" s="170"/>
      <c r="C159" s="164"/>
      <c r="D159" s="161"/>
      <c r="E159" s="161"/>
      <c r="F159" s="93" t="s">
        <v>12</v>
      </c>
      <c r="G159" s="93"/>
      <c r="H159" s="83"/>
      <c r="I159" s="83"/>
      <c r="J159" s="83"/>
      <c r="K159" s="83"/>
      <c r="L159" s="83"/>
      <c r="M159" s="82">
        <v>0</v>
      </c>
      <c r="N159" s="82">
        <v>0</v>
      </c>
      <c r="O159" s="94">
        <v>0</v>
      </c>
      <c r="P159" s="164"/>
      <c r="Q159" s="161"/>
      <c r="R159" s="161"/>
      <c r="S159" s="161"/>
      <c r="T159" s="161"/>
      <c r="U159" s="161"/>
    </row>
    <row r="160" spans="1:21">
      <c r="A160" s="161"/>
      <c r="B160" s="170"/>
      <c r="C160" s="164"/>
      <c r="D160" s="161"/>
      <c r="E160" s="161"/>
      <c r="F160" s="93" t="s">
        <v>30</v>
      </c>
      <c r="G160" s="93"/>
      <c r="H160" s="83"/>
      <c r="I160" s="83"/>
      <c r="J160" s="83"/>
      <c r="K160" s="83"/>
      <c r="L160" s="83"/>
      <c r="M160" s="82">
        <v>0</v>
      </c>
      <c r="N160" s="82">
        <v>0</v>
      </c>
      <c r="O160" s="94">
        <v>0</v>
      </c>
      <c r="P160" s="164"/>
      <c r="Q160" s="161"/>
      <c r="R160" s="161"/>
      <c r="S160" s="161"/>
      <c r="T160" s="161"/>
      <c r="U160" s="161"/>
    </row>
    <row r="161" spans="1:21" ht="31.5">
      <c r="A161" s="161"/>
      <c r="B161" s="170"/>
      <c r="C161" s="164"/>
      <c r="D161" s="161"/>
      <c r="E161" s="161"/>
      <c r="F161" s="93" t="s">
        <v>8</v>
      </c>
      <c r="G161" s="93"/>
      <c r="H161" s="83">
        <v>0</v>
      </c>
      <c r="I161" s="83">
        <v>0</v>
      </c>
      <c r="J161" s="83">
        <v>0</v>
      </c>
      <c r="K161" s="83">
        <v>0</v>
      </c>
      <c r="L161" s="83">
        <v>325.04500000000002</v>
      </c>
      <c r="M161" s="82">
        <v>0</v>
      </c>
      <c r="N161" s="82">
        <v>0</v>
      </c>
      <c r="O161" s="94">
        <v>325.04500000000002</v>
      </c>
      <c r="P161" s="164"/>
      <c r="Q161" s="161"/>
      <c r="R161" s="161"/>
      <c r="S161" s="161"/>
      <c r="T161" s="161"/>
      <c r="U161" s="161"/>
    </row>
    <row r="162" spans="1:21" ht="31.5">
      <c r="A162" s="162"/>
      <c r="B162" s="171"/>
      <c r="C162" s="165"/>
      <c r="D162" s="162"/>
      <c r="E162" s="162"/>
      <c r="F162" s="55" t="s">
        <v>127</v>
      </c>
      <c r="G162" s="55"/>
      <c r="H162" s="83">
        <v>0</v>
      </c>
      <c r="I162" s="83">
        <v>0</v>
      </c>
      <c r="J162" s="83">
        <v>0</v>
      </c>
      <c r="K162" s="83">
        <v>0</v>
      </c>
      <c r="L162" s="83">
        <v>325.04500000000002</v>
      </c>
      <c r="M162" s="82">
        <v>0</v>
      </c>
      <c r="N162" s="82">
        <v>0</v>
      </c>
      <c r="O162" s="94">
        <v>325.04500000000002</v>
      </c>
      <c r="P162" s="165"/>
      <c r="Q162" s="162"/>
      <c r="R162" s="162"/>
      <c r="S162" s="162"/>
      <c r="T162" s="162"/>
      <c r="U162" s="162"/>
    </row>
    <row r="163" spans="1:21" ht="15.75" customHeight="1">
      <c r="A163" s="160" t="s">
        <v>169</v>
      </c>
      <c r="B163" s="169" t="s">
        <v>105</v>
      </c>
      <c r="C163" s="163" t="s">
        <v>132</v>
      </c>
      <c r="D163" s="160" t="s">
        <v>9</v>
      </c>
      <c r="E163" s="160">
        <v>1.369</v>
      </c>
      <c r="F163" s="93" t="s">
        <v>2</v>
      </c>
      <c r="G163" s="93"/>
      <c r="H163" s="83">
        <v>928.7</v>
      </c>
      <c r="I163" s="83">
        <v>143.99700000000001</v>
      </c>
      <c r="J163" s="83">
        <v>729.64200000000005</v>
      </c>
      <c r="K163" s="83">
        <v>766.375</v>
      </c>
      <c r="L163" s="83">
        <v>1651.855</v>
      </c>
      <c r="M163" s="82">
        <v>7470.6550000000007</v>
      </c>
      <c r="N163" s="82">
        <v>2240.7669999999998</v>
      </c>
      <c r="O163" s="94">
        <v>13931.991</v>
      </c>
      <c r="P163" s="163" t="s">
        <v>131</v>
      </c>
      <c r="Q163" s="160"/>
      <c r="R163" s="160"/>
      <c r="S163" s="160"/>
      <c r="T163" s="160"/>
      <c r="U163" s="160"/>
    </row>
    <row r="164" spans="1:21">
      <c r="A164" s="161"/>
      <c r="B164" s="170"/>
      <c r="C164" s="164"/>
      <c r="D164" s="161"/>
      <c r="E164" s="161"/>
      <c r="F164" s="93" t="s">
        <v>12</v>
      </c>
      <c r="G164" s="93"/>
      <c r="H164" s="83"/>
      <c r="I164" s="83"/>
      <c r="J164" s="83"/>
      <c r="K164" s="83"/>
      <c r="L164" s="83"/>
      <c r="M164" s="82">
        <v>0</v>
      </c>
      <c r="N164" s="82">
        <v>0</v>
      </c>
      <c r="O164" s="94">
        <v>0</v>
      </c>
      <c r="P164" s="164"/>
      <c r="Q164" s="161"/>
      <c r="R164" s="161"/>
      <c r="S164" s="161"/>
      <c r="T164" s="161"/>
      <c r="U164" s="161"/>
    </row>
    <row r="165" spans="1:21">
      <c r="A165" s="161"/>
      <c r="B165" s="170"/>
      <c r="C165" s="164"/>
      <c r="D165" s="161"/>
      <c r="E165" s="161"/>
      <c r="F165" s="93" t="s">
        <v>30</v>
      </c>
      <c r="G165" s="93"/>
      <c r="H165" s="83"/>
      <c r="I165" s="83"/>
      <c r="J165" s="83"/>
      <c r="K165" s="83"/>
      <c r="L165" s="83"/>
      <c r="M165" s="82">
        <v>0</v>
      </c>
      <c r="N165" s="82">
        <v>0</v>
      </c>
      <c r="O165" s="94">
        <v>0</v>
      </c>
      <c r="P165" s="164"/>
      <c r="Q165" s="161"/>
      <c r="R165" s="161"/>
      <c r="S165" s="161"/>
      <c r="T165" s="161"/>
      <c r="U165" s="161"/>
    </row>
    <row r="166" spans="1:21" ht="31.5">
      <c r="A166" s="161"/>
      <c r="B166" s="170"/>
      <c r="C166" s="164"/>
      <c r="D166" s="161"/>
      <c r="E166" s="161"/>
      <c r="F166" s="93" t="s">
        <v>8</v>
      </c>
      <c r="G166" s="93"/>
      <c r="H166" s="83">
        <v>928.7</v>
      </c>
      <c r="I166" s="83">
        <v>143.99700000000001</v>
      </c>
      <c r="J166" s="83">
        <v>729.64200000000005</v>
      </c>
      <c r="K166" s="83">
        <v>766.375</v>
      </c>
      <c r="L166" s="83">
        <v>1651.855</v>
      </c>
      <c r="M166" s="82">
        <v>7470.6550000000007</v>
      </c>
      <c r="N166" s="82">
        <v>2240.7669999999998</v>
      </c>
      <c r="O166" s="94">
        <v>13931.991</v>
      </c>
      <c r="P166" s="164"/>
      <c r="Q166" s="161"/>
      <c r="R166" s="161"/>
      <c r="S166" s="161"/>
      <c r="T166" s="161"/>
      <c r="U166" s="161"/>
    </row>
    <row r="167" spans="1:21" ht="31.5">
      <c r="A167" s="162"/>
      <c r="B167" s="171"/>
      <c r="C167" s="165"/>
      <c r="D167" s="162"/>
      <c r="E167" s="162"/>
      <c r="F167" s="55" t="s">
        <v>127</v>
      </c>
      <c r="G167" s="55"/>
      <c r="H167" s="83">
        <v>928.7</v>
      </c>
      <c r="I167" s="83">
        <v>143.99700000000001</v>
      </c>
      <c r="J167" s="83">
        <v>729.64200000000005</v>
      </c>
      <c r="K167" s="83">
        <v>766.375</v>
      </c>
      <c r="L167" s="83">
        <v>1651.855</v>
      </c>
      <c r="M167" s="82">
        <v>7470.6550000000007</v>
      </c>
      <c r="N167" s="82">
        <v>2240.7669999999998</v>
      </c>
      <c r="O167" s="94">
        <v>13931.991</v>
      </c>
      <c r="P167" s="165"/>
      <c r="Q167" s="162"/>
      <c r="R167" s="162"/>
      <c r="S167" s="162"/>
      <c r="T167" s="162"/>
      <c r="U167" s="162"/>
    </row>
    <row r="168" spans="1:21" ht="15.75" customHeight="1">
      <c r="A168" s="160" t="s">
        <v>170</v>
      </c>
      <c r="B168" s="169" t="s">
        <v>106</v>
      </c>
      <c r="C168" s="163" t="s">
        <v>132</v>
      </c>
      <c r="D168" s="160" t="s">
        <v>9</v>
      </c>
      <c r="E168" s="160">
        <v>1.1839999999999999</v>
      </c>
      <c r="F168" s="93" t="s">
        <v>2</v>
      </c>
      <c r="G168" s="93"/>
      <c r="H168" s="83">
        <v>0</v>
      </c>
      <c r="I168" s="83">
        <v>545.86800000000005</v>
      </c>
      <c r="J168" s="83">
        <v>0</v>
      </c>
      <c r="K168" s="83">
        <v>0</v>
      </c>
      <c r="L168" s="83">
        <v>2595.3150000000001</v>
      </c>
      <c r="M168" s="82">
        <v>6075.8249999999998</v>
      </c>
      <c r="N168" s="82">
        <v>1360.7849999999999</v>
      </c>
      <c r="O168" s="94">
        <v>10577.793</v>
      </c>
      <c r="P168" s="163" t="s">
        <v>131</v>
      </c>
      <c r="Q168" s="160"/>
      <c r="R168" s="160"/>
      <c r="S168" s="160"/>
      <c r="T168" s="160"/>
      <c r="U168" s="160"/>
    </row>
    <row r="169" spans="1:21">
      <c r="A169" s="161"/>
      <c r="B169" s="170"/>
      <c r="C169" s="164"/>
      <c r="D169" s="161"/>
      <c r="E169" s="161"/>
      <c r="F169" s="93" t="s">
        <v>12</v>
      </c>
      <c r="G169" s="93"/>
      <c r="H169" s="83"/>
      <c r="I169" s="83"/>
      <c r="J169" s="83"/>
      <c r="K169" s="83"/>
      <c r="L169" s="83"/>
      <c r="M169" s="82">
        <v>0</v>
      </c>
      <c r="N169" s="82">
        <v>0</v>
      </c>
      <c r="O169" s="94">
        <v>0</v>
      </c>
      <c r="P169" s="164"/>
      <c r="Q169" s="161"/>
      <c r="R169" s="161"/>
      <c r="S169" s="161"/>
      <c r="T169" s="161"/>
      <c r="U169" s="161"/>
    </row>
    <row r="170" spans="1:21">
      <c r="A170" s="161"/>
      <c r="B170" s="170"/>
      <c r="C170" s="164"/>
      <c r="D170" s="161"/>
      <c r="E170" s="161"/>
      <c r="F170" s="93" t="s">
        <v>30</v>
      </c>
      <c r="G170" s="93"/>
      <c r="H170" s="83"/>
      <c r="I170" s="83"/>
      <c r="J170" s="83"/>
      <c r="K170" s="83"/>
      <c r="L170" s="83"/>
      <c r="M170" s="82">
        <v>0</v>
      </c>
      <c r="N170" s="82">
        <v>0</v>
      </c>
      <c r="O170" s="94">
        <v>0</v>
      </c>
      <c r="P170" s="164"/>
      <c r="Q170" s="161"/>
      <c r="R170" s="161"/>
      <c r="S170" s="161"/>
      <c r="T170" s="161"/>
      <c r="U170" s="161"/>
    </row>
    <row r="171" spans="1:21" ht="31.5">
      <c r="A171" s="161"/>
      <c r="B171" s="170"/>
      <c r="C171" s="164"/>
      <c r="D171" s="161"/>
      <c r="E171" s="161"/>
      <c r="F171" s="93" t="s">
        <v>8</v>
      </c>
      <c r="G171" s="93"/>
      <c r="H171" s="83">
        <v>0</v>
      </c>
      <c r="I171" s="83">
        <v>545.86800000000005</v>
      </c>
      <c r="J171" s="83">
        <v>0</v>
      </c>
      <c r="K171" s="83">
        <v>0</v>
      </c>
      <c r="L171" s="83">
        <v>2595.3150000000001</v>
      </c>
      <c r="M171" s="82">
        <v>6075.8249999999998</v>
      </c>
      <c r="N171" s="82">
        <v>1360.7849999999999</v>
      </c>
      <c r="O171" s="94">
        <v>10577.793</v>
      </c>
      <c r="P171" s="164"/>
      <c r="Q171" s="161"/>
      <c r="R171" s="161"/>
      <c r="S171" s="161"/>
      <c r="T171" s="161"/>
      <c r="U171" s="161"/>
    </row>
    <row r="172" spans="1:21" ht="31.5">
      <c r="A172" s="162"/>
      <c r="B172" s="171"/>
      <c r="C172" s="165"/>
      <c r="D172" s="162"/>
      <c r="E172" s="162"/>
      <c r="F172" s="55" t="s">
        <v>127</v>
      </c>
      <c r="G172" s="55"/>
      <c r="H172" s="83">
        <v>0</v>
      </c>
      <c r="I172" s="83">
        <v>545.86800000000005</v>
      </c>
      <c r="J172" s="83">
        <v>0</v>
      </c>
      <c r="K172" s="83">
        <v>0</v>
      </c>
      <c r="L172" s="83">
        <v>2595.3150000000001</v>
      </c>
      <c r="M172" s="82">
        <v>6075.8249999999998</v>
      </c>
      <c r="N172" s="82">
        <v>1360.7849999999999</v>
      </c>
      <c r="O172" s="94">
        <v>10577.793</v>
      </c>
      <c r="P172" s="165"/>
      <c r="Q172" s="162"/>
      <c r="R172" s="162"/>
      <c r="S172" s="162"/>
      <c r="T172" s="162"/>
      <c r="U172" s="162"/>
    </row>
    <row r="173" spans="1:21" ht="15.75" customHeight="1">
      <c r="A173" s="160" t="s">
        <v>171</v>
      </c>
      <c r="B173" s="169" t="s">
        <v>107</v>
      </c>
      <c r="C173" s="163" t="s">
        <v>132</v>
      </c>
      <c r="D173" s="160" t="s">
        <v>9</v>
      </c>
      <c r="E173" s="160">
        <v>0.27300000000000002</v>
      </c>
      <c r="F173" s="93" t="s">
        <v>2</v>
      </c>
      <c r="G173" s="93"/>
      <c r="H173" s="83">
        <v>329.43299999999999</v>
      </c>
      <c r="I173" s="83">
        <v>836.25300000000004</v>
      </c>
      <c r="J173" s="83">
        <v>1207.5450000000001</v>
      </c>
      <c r="K173" s="83">
        <v>0</v>
      </c>
      <c r="L173" s="83">
        <v>0</v>
      </c>
      <c r="M173" s="82">
        <v>0</v>
      </c>
      <c r="N173" s="82">
        <v>0</v>
      </c>
      <c r="O173" s="94">
        <v>2373.2310000000002</v>
      </c>
      <c r="P173" s="163" t="s">
        <v>131</v>
      </c>
      <c r="Q173" s="160"/>
      <c r="R173" s="160"/>
      <c r="S173" s="160"/>
      <c r="T173" s="160"/>
      <c r="U173" s="160"/>
    </row>
    <row r="174" spans="1:21">
      <c r="A174" s="161"/>
      <c r="B174" s="170"/>
      <c r="C174" s="164"/>
      <c r="D174" s="161"/>
      <c r="E174" s="161"/>
      <c r="F174" s="93" t="s">
        <v>12</v>
      </c>
      <c r="G174" s="93"/>
      <c r="H174" s="83"/>
      <c r="I174" s="83"/>
      <c r="J174" s="83"/>
      <c r="K174" s="83"/>
      <c r="L174" s="83"/>
      <c r="M174" s="82">
        <v>0</v>
      </c>
      <c r="N174" s="82">
        <v>0</v>
      </c>
      <c r="O174" s="94">
        <v>0</v>
      </c>
      <c r="P174" s="164"/>
      <c r="Q174" s="161"/>
      <c r="R174" s="161"/>
      <c r="S174" s="161"/>
      <c r="T174" s="161"/>
      <c r="U174" s="161"/>
    </row>
    <row r="175" spans="1:21">
      <c r="A175" s="161"/>
      <c r="B175" s="170"/>
      <c r="C175" s="164"/>
      <c r="D175" s="161"/>
      <c r="E175" s="161"/>
      <c r="F175" s="93" t="s">
        <v>30</v>
      </c>
      <c r="G175" s="93"/>
      <c r="H175" s="83"/>
      <c r="I175" s="83"/>
      <c r="J175" s="83"/>
      <c r="K175" s="83"/>
      <c r="L175" s="83"/>
      <c r="M175" s="82">
        <v>0</v>
      </c>
      <c r="N175" s="82">
        <v>0</v>
      </c>
      <c r="O175" s="94">
        <v>0</v>
      </c>
      <c r="P175" s="164"/>
      <c r="Q175" s="161"/>
      <c r="R175" s="161"/>
      <c r="S175" s="161"/>
      <c r="T175" s="161"/>
      <c r="U175" s="161"/>
    </row>
    <row r="176" spans="1:21" ht="31.5">
      <c r="A176" s="161"/>
      <c r="B176" s="170"/>
      <c r="C176" s="164"/>
      <c r="D176" s="161"/>
      <c r="E176" s="161"/>
      <c r="F176" s="93" t="s">
        <v>8</v>
      </c>
      <c r="G176" s="93"/>
      <c r="H176" s="83">
        <v>329.43299999999999</v>
      </c>
      <c r="I176" s="83">
        <v>836.25300000000004</v>
      </c>
      <c r="J176" s="83">
        <v>1207.5450000000001</v>
      </c>
      <c r="K176" s="83">
        <v>0</v>
      </c>
      <c r="L176" s="83">
        <v>0</v>
      </c>
      <c r="M176" s="82">
        <v>0</v>
      </c>
      <c r="N176" s="82">
        <v>0</v>
      </c>
      <c r="O176" s="94">
        <v>2373.2310000000002</v>
      </c>
      <c r="P176" s="164"/>
      <c r="Q176" s="161"/>
      <c r="R176" s="161"/>
      <c r="S176" s="161"/>
      <c r="T176" s="161"/>
      <c r="U176" s="161"/>
    </row>
    <row r="177" spans="1:21" ht="31.5">
      <c r="A177" s="162"/>
      <c r="B177" s="171"/>
      <c r="C177" s="165"/>
      <c r="D177" s="162"/>
      <c r="E177" s="162"/>
      <c r="F177" s="55" t="s">
        <v>127</v>
      </c>
      <c r="G177" s="55"/>
      <c r="H177" s="83">
        <v>329.43299999999999</v>
      </c>
      <c r="I177" s="83">
        <v>836.25300000000004</v>
      </c>
      <c r="J177" s="83">
        <v>1207.5450000000001</v>
      </c>
      <c r="K177" s="83">
        <v>0</v>
      </c>
      <c r="L177" s="83">
        <v>0</v>
      </c>
      <c r="M177" s="82">
        <v>0</v>
      </c>
      <c r="N177" s="82">
        <v>0</v>
      </c>
      <c r="O177" s="94">
        <v>2373.2310000000002</v>
      </c>
      <c r="P177" s="165"/>
      <c r="Q177" s="162"/>
      <c r="R177" s="162"/>
      <c r="S177" s="162"/>
      <c r="T177" s="162"/>
      <c r="U177" s="162"/>
    </row>
    <row r="178" spans="1:21" ht="15.75" customHeight="1">
      <c r="A178" s="160" t="s">
        <v>172</v>
      </c>
      <c r="B178" s="169" t="s">
        <v>108</v>
      </c>
      <c r="C178" s="163" t="s">
        <v>132</v>
      </c>
      <c r="D178" s="160" t="s">
        <v>9</v>
      </c>
      <c r="E178" s="160">
        <v>3.5760000000000001</v>
      </c>
      <c r="F178" s="93" t="s">
        <v>2</v>
      </c>
      <c r="G178" s="93"/>
      <c r="H178" s="83">
        <v>4134.5919999999996</v>
      </c>
      <c r="I178" s="83">
        <v>780.76</v>
      </c>
      <c r="J178" s="83">
        <v>15480.39</v>
      </c>
      <c r="K178" s="83">
        <v>6815.8010000000004</v>
      </c>
      <c r="L178" s="83">
        <v>3806.924</v>
      </c>
      <c r="M178" s="82">
        <v>11464.142000000002</v>
      </c>
      <c r="N178" s="82">
        <v>250.749</v>
      </c>
      <c r="O178" s="94">
        <v>42733.357999999993</v>
      </c>
      <c r="P178" s="163" t="s">
        <v>131</v>
      </c>
      <c r="Q178" s="160"/>
      <c r="R178" s="160"/>
      <c r="S178" s="160"/>
      <c r="T178" s="160"/>
      <c r="U178" s="160"/>
    </row>
    <row r="179" spans="1:21">
      <c r="A179" s="161"/>
      <c r="B179" s="170"/>
      <c r="C179" s="164"/>
      <c r="D179" s="161"/>
      <c r="E179" s="161"/>
      <c r="F179" s="93" t="s">
        <v>12</v>
      </c>
      <c r="G179" s="93"/>
      <c r="H179" s="83"/>
      <c r="I179" s="83"/>
      <c r="J179" s="83"/>
      <c r="K179" s="83"/>
      <c r="L179" s="83"/>
      <c r="M179" s="82">
        <v>0</v>
      </c>
      <c r="N179" s="82">
        <v>0</v>
      </c>
      <c r="O179" s="94">
        <v>0</v>
      </c>
      <c r="P179" s="164"/>
      <c r="Q179" s="161"/>
      <c r="R179" s="161"/>
      <c r="S179" s="161"/>
      <c r="T179" s="161"/>
      <c r="U179" s="161"/>
    </row>
    <row r="180" spans="1:21">
      <c r="A180" s="161"/>
      <c r="B180" s="170"/>
      <c r="C180" s="164"/>
      <c r="D180" s="161"/>
      <c r="E180" s="161"/>
      <c r="F180" s="93" t="s">
        <v>30</v>
      </c>
      <c r="G180" s="93"/>
      <c r="H180" s="83"/>
      <c r="I180" s="83"/>
      <c r="J180" s="83"/>
      <c r="K180" s="83"/>
      <c r="L180" s="83"/>
      <c r="M180" s="82">
        <v>0</v>
      </c>
      <c r="N180" s="82">
        <v>0</v>
      </c>
      <c r="O180" s="94">
        <v>0</v>
      </c>
      <c r="P180" s="164"/>
      <c r="Q180" s="161"/>
      <c r="R180" s="161"/>
      <c r="S180" s="161"/>
      <c r="T180" s="161"/>
      <c r="U180" s="161"/>
    </row>
    <row r="181" spans="1:21" ht="31.5">
      <c r="A181" s="161"/>
      <c r="B181" s="170"/>
      <c r="C181" s="164"/>
      <c r="D181" s="161"/>
      <c r="E181" s="161"/>
      <c r="F181" s="93" t="s">
        <v>8</v>
      </c>
      <c r="G181" s="93"/>
      <c r="H181" s="83">
        <v>4134.5919999999996</v>
      </c>
      <c r="I181" s="83">
        <v>780.76</v>
      </c>
      <c r="J181" s="83">
        <v>15480.39</v>
      </c>
      <c r="K181" s="83">
        <v>6815.8010000000004</v>
      </c>
      <c r="L181" s="83">
        <v>3806.924</v>
      </c>
      <c r="M181" s="82">
        <v>11464.142000000002</v>
      </c>
      <c r="N181" s="82">
        <v>250.749</v>
      </c>
      <c r="O181" s="94">
        <v>42733.357999999993</v>
      </c>
      <c r="P181" s="164"/>
      <c r="Q181" s="161"/>
      <c r="R181" s="161"/>
      <c r="S181" s="161"/>
      <c r="T181" s="161"/>
      <c r="U181" s="161"/>
    </row>
    <row r="182" spans="1:21" ht="31.5">
      <c r="A182" s="162"/>
      <c r="B182" s="171"/>
      <c r="C182" s="165"/>
      <c r="D182" s="162"/>
      <c r="E182" s="162"/>
      <c r="F182" s="55" t="s">
        <v>127</v>
      </c>
      <c r="G182" s="55"/>
      <c r="H182" s="83">
        <v>4134.5919999999996</v>
      </c>
      <c r="I182" s="83">
        <v>780.76</v>
      </c>
      <c r="J182" s="83">
        <v>15480.39</v>
      </c>
      <c r="K182" s="83">
        <v>6815.8010000000004</v>
      </c>
      <c r="L182" s="83">
        <v>3806.924</v>
      </c>
      <c r="M182" s="82">
        <v>11464.142000000002</v>
      </c>
      <c r="N182" s="82">
        <v>250.749</v>
      </c>
      <c r="O182" s="94">
        <v>42733.357999999993</v>
      </c>
      <c r="P182" s="165"/>
      <c r="Q182" s="162"/>
      <c r="R182" s="162"/>
      <c r="S182" s="162"/>
      <c r="T182" s="162"/>
      <c r="U182" s="162"/>
    </row>
    <row r="183" spans="1:21">
      <c r="A183" s="175" t="s">
        <v>173</v>
      </c>
      <c r="B183" s="178" t="s">
        <v>245</v>
      </c>
      <c r="C183" s="179"/>
      <c r="D183" s="179"/>
      <c r="E183" s="180"/>
      <c r="F183" s="59" t="s">
        <v>2</v>
      </c>
      <c r="G183" s="59"/>
      <c r="H183" s="38">
        <v>31888.112999999998</v>
      </c>
      <c r="I183" s="38">
        <v>6685.4870000000001</v>
      </c>
      <c r="J183" s="38">
        <v>6001.2719999999999</v>
      </c>
      <c r="K183" s="38">
        <v>1156.6500000000001</v>
      </c>
      <c r="L183" s="38">
        <v>14464.016000000001</v>
      </c>
      <c r="M183" s="38">
        <v>29680.144</v>
      </c>
      <c r="N183" s="38">
        <v>0</v>
      </c>
      <c r="O183" s="38">
        <v>89875.681999999986</v>
      </c>
      <c r="P183" s="166"/>
      <c r="Q183" s="166"/>
      <c r="R183" s="166"/>
      <c r="S183" s="166"/>
      <c r="T183" s="166"/>
      <c r="U183" s="166"/>
    </row>
    <row r="184" spans="1:21">
      <c r="A184" s="176"/>
      <c r="B184" s="181"/>
      <c r="C184" s="182"/>
      <c r="D184" s="182"/>
      <c r="E184" s="183"/>
      <c r="F184" s="59" t="s">
        <v>12</v>
      </c>
      <c r="G184" s="59"/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167"/>
      <c r="Q184" s="167"/>
      <c r="R184" s="167"/>
      <c r="S184" s="167"/>
      <c r="T184" s="167"/>
      <c r="U184" s="167"/>
    </row>
    <row r="185" spans="1:21">
      <c r="A185" s="176"/>
      <c r="B185" s="181"/>
      <c r="C185" s="182"/>
      <c r="D185" s="182"/>
      <c r="E185" s="183"/>
      <c r="F185" s="59" t="s">
        <v>30</v>
      </c>
      <c r="G185" s="59"/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167"/>
      <c r="Q185" s="167"/>
      <c r="R185" s="167"/>
      <c r="S185" s="167"/>
      <c r="T185" s="167"/>
      <c r="U185" s="167"/>
    </row>
    <row r="186" spans="1:21" s="57" customFormat="1" ht="31.5">
      <c r="A186" s="177"/>
      <c r="B186" s="184"/>
      <c r="C186" s="185"/>
      <c r="D186" s="185"/>
      <c r="E186" s="186"/>
      <c r="F186" s="37" t="s">
        <v>8</v>
      </c>
      <c r="G186" s="37"/>
      <c r="H186" s="38">
        <v>31888.112999999998</v>
      </c>
      <c r="I186" s="38">
        <v>6685.4870000000001</v>
      </c>
      <c r="J186" s="38">
        <v>6001.2719999999999</v>
      </c>
      <c r="K186" s="38">
        <v>1156.6500000000001</v>
      </c>
      <c r="L186" s="38">
        <v>14464.016000000001</v>
      </c>
      <c r="M186" s="38">
        <v>29680.144</v>
      </c>
      <c r="N186" s="38">
        <v>0</v>
      </c>
      <c r="O186" s="38">
        <v>89875.681999999986</v>
      </c>
      <c r="P186" s="168"/>
      <c r="Q186" s="168"/>
      <c r="R186" s="168"/>
      <c r="S186" s="168"/>
      <c r="T186" s="168"/>
      <c r="U186" s="168"/>
    </row>
    <row r="187" spans="1:21" ht="15.75" customHeight="1">
      <c r="A187" s="160" t="s">
        <v>174</v>
      </c>
      <c r="B187" s="169" t="s">
        <v>97</v>
      </c>
      <c r="C187" s="163" t="s">
        <v>132</v>
      </c>
      <c r="D187" s="160" t="s">
        <v>9</v>
      </c>
      <c r="E187" s="160">
        <v>0.36</v>
      </c>
      <c r="F187" s="93" t="s">
        <v>2</v>
      </c>
      <c r="G187" s="93"/>
      <c r="H187" s="83">
        <v>1674.951</v>
      </c>
      <c r="I187" s="83">
        <v>0</v>
      </c>
      <c r="J187" s="83">
        <v>0</v>
      </c>
      <c r="K187" s="83">
        <v>0</v>
      </c>
      <c r="L187" s="83">
        <v>538.57299999999998</v>
      </c>
      <c r="M187" s="82">
        <v>2725.0920000000001</v>
      </c>
      <c r="N187" s="82">
        <v>0</v>
      </c>
      <c r="O187" s="94">
        <v>4938.616</v>
      </c>
      <c r="P187" s="163" t="s">
        <v>131</v>
      </c>
      <c r="Q187" s="160"/>
      <c r="R187" s="160"/>
      <c r="S187" s="160"/>
      <c r="T187" s="160"/>
      <c r="U187" s="160"/>
    </row>
    <row r="188" spans="1:21">
      <c r="A188" s="161"/>
      <c r="B188" s="170"/>
      <c r="C188" s="164"/>
      <c r="D188" s="161"/>
      <c r="E188" s="161"/>
      <c r="F188" s="93" t="s">
        <v>12</v>
      </c>
      <c r="G188" s="93"/>
      <c r="H188" s="83"/>
      <c r="I188" s="83"/>
      <c r="J188" s="83"/>
      <c r="K188" s="83"/>
      <c r="L188" s="83"/>
      <c r="M188" s="82">
        <v>0</v>
      </c>
      <c r="N188" s="82">
        <v>0</v>
      </c>
      <c r="O188" s="94">
        <v>0</v>
      </c>
      <c r="P188" s="164"/>
      <c r="Q188" s="161"/>
      <c r="R188" s="161"/>
      <c r="S188" s="161"/>
      <c r="T188" s="161"/>
      <c r="U188" s="161"/>
    </row>
    <row r="189" spans="1:21">
      <c r="A189" s="161"/>
      <c r="B189" s="170"/>
      <c r="C189" s="164"/>
      <c r="D189" s="161"/>
      <c r="E189" s="161"/>
      <c r="F189" s="93" t="s">
        <v>30</v>
      </c>
      <c r="G189" s="93"/>
      <c r="H189" s="83"/>
      <c r="I189" s="83"/>
      <c r="J189" s="83"/>
      <c r="K189" s="83"/>
      <c r="L189" s="83"/>
      <c r="M189" s="82">
        <v>0</v>
      </c>
      <c r="N189" s="82">
        <v>0</v>
      </c>
      <c r="O189" s="94">
        <v>0</v>
      </c>
      <c r="P189" s="164"/>
      <c r="Q189" s="161"/>
      <c r="R189" s="161"/>
      <c r="S189" s="161"/>
      <c r="T189" s="161"/>
      <c r="U189" s="161"/>
    </row>
    <row r="190" spans="1:21" ht="31.5">
      <c r="A190" s="161"/>
      <c r="B190" s="170"/>
      <c r="C190" s="164"/>
      <c r="D190" s="161"/>
      <c r="E190" s="161"/>
      <c r="F190" s="93" t="s">
        <v>8</v>
      </c>
      <c r="G190" s="93"/>
      <c r="H190" s="83">
        <v>1674.951</v>
      </c>
      <c r="I190" s="83">
        <v>0</v>
      </c>
      <c r="J190" s="83">
        <v>0</v>
      </c>
      <c r="K190" s="83">
        <v>0</v>
      </c>
      <c r="L190" s="83">
        <v>538.57299999999998</v>
      </c>
      <c r="M190" s="82">
        <v>2725.0920000000001</v>
      </c>
      <c r="N190" s="82">
        <v>0</v>
      </c>
      <c r="O190" s="94">
        <v>4938.616</v>
      </c>
      <c r="P190" s="164"/>
      <c r="Q190" s="161"/>
      <c r="R190" s="161"/>
      <c r="S190" s="161"/>
      <c r="T190" s="161"/>
      <c r="U190" s="161"/>
    </row>
    <row r="191" spans="1:21" ht="31.5">
      <c r="A191" s="162"/>
      <c r="B191" s="171"/>
      <c r="C191" s="165"/>
      <c r="D191" s="162"/>
      <c r="E191" s="162"/>
      <c r="F191" s="55" t="s">
        <v>127</v>
      </c>
      <c r="G191" s="55"/>
      <c r="H191" s="83">
        <v>1674.951</v>
      </c>
      <c r="I191" s="83">
        <v>0</v>
      </c>
      <c r="J191" s="83">
        <v>0</v>
      </c>
      <c r="K191" s="83">
        <v>0</v>
      </c>
      <c r="L191" s="83">
        <v>538.57299999999998</v>
      </c>
      <c r="M191" s="82">
        <v>2725.0920000000001</v>
      </c>
      <c r="N191" s="82">
        <v>0</v>
      </c>
      <c r="O191" s="94">
        <v>4938.616</v>
      </c>
      <c r="P191" s="165"/>
      <c r="Q191" s="162"/>
      <c r="R191" s="162"/>
      <c r="S191" s="162"/>
      <c r="T191" s="162"/>
      <c r="U191" s="162"/>
    </row>
    <row r="192" spans="1:21" ht="15.75" customHeight="1">
      <c r="A192" s="160" t="s">
        <v>175</v>
      </c>
      <c r="B192" s="169" t="s">
        <v>95</v>
      </c>
      <c r="C192" s="163" t="s">
        <v>132</v>
      </c>
      <c r="D192" s="160" t="s">
        <v>9</v>
      </c>
      <c r="E192" s="160">
        <v>0.89300000000000002</v>
      </c>
      <c r="F192" s="93" t="s">
        <v>2</v>
      </c>
      <c r="G192" s="93"/>
      <c r="H192" s="83">
        <v>748.37400000000002</v>
      </c>
      <c r="I192" s="83">
        <v>0</v>
      </c>
      <c r="J192" s="83">
        <v>0</v>
      </c>
      <c r="K192" s="83">
        <v>0</v>
      </c>
      <c r="L192" s="83">
        <v>2258.0250000000001</v>
      </c>
      <c r="M192" s="82">
        <v>0</v>
      </c>
      <c r="N192" s="82">
        <v>0</v>
      </c>
      <c r="O192" s="94">
        <v>3006.3990000000003</v>
      </c>
      <c r="P192" s="163" t="s">
        <v>131</v>
      </c>
      <c r="Q192" s="160"/>
      <c r="R192" s="160"/>
      <c r="S192" s="160"/>
      <c r="T192" s="160"/>
      <c r="U192" s="160"/>
    </row>
    <row r="193" spans="1:21">
      <c r="A193" s="161"/>
      <c r="B193" s="170"/>
      <c r="C193" s="164"/>
      <c r="D193" s="161"/>
      <c r="E193" s="161"/>
      <c r="F193" s="93" t="s">
        <v>12</v>
      </c>
      <c r="G193" s="93"/>
      <c r="H193" s="83"/>
      <c r="I193" s="83"/>
      <c r="J193" s="83"/>
      <c r="K193" s="83"/>
      <c r="L193" s="83"/>
      <c r="M193" s="82">
        <v>0</v>
      </c>
      <c r="N193" s="82">
        <v>0</v>
      </c>
      <c r="O193" s="94">
        <v>0</v>
      </c>
      <c r="P193" s="164"/>
      <c r="Q193" s="161"/>
      <c r="R193" s="161"/>
      <c r="S193" s="161"/>
      <c r="T193" s="161"/>
      <c r="U193" s="161"/>
    </row>
    <row r="194" spans="1:21">
      <c r="A194" s="161"/>
      <c r="B194" s="170"/>
      <c r="C194" s="164"/>
      <c r="D194" s="161"/>
      <c r="E194" s="161"/>
      <c r="F194" s="93" t="s">
        <v>30</v>
      </c>
      <c r="G194" s="93"/>
      <c r="H194" s="83"/>
      <c r="I194" s="83"/>
      <c r="J194" s="83"/>
      <c r="K194" s="83"/>
      <c r="L194" s="83"/>
      <c r="M194" s="82">
        <v>0</v>
      </c>
      <c r="N194" s="82">
        <v>0</v>
      </c>
      <c r="O194" s="94">
        <v>0</v>
      </c>
      <c r="P194" s="164"/>
      <c r="Q194" s="161"/>
      <c r="R194" s="161"/>
      <c r="S194" s="161"/>
      <c r="T194" s="161"/>
      <c r="U194" s="161"/>
    </row>
    <row r="195" spans="1:21" ht="31.5">
      <c r="A195" s="161"/>
      <c r="B195" s="170"/>
      <c r="C195" s="164"/>
      <c r="D195" s="161"/>
      <c r="E195" s="161"/>
      <c r="F195" s="93" t="s">
        <v>8</v>
      </c>
      <c r="G195" s="93"/>
      <c r="H195" s="83">
        <v>748.37400000000002</v>
      </c>
      <c r="I195" s="83">
        <v>0</v>
      </c>
      <c r="J195" s="83">
        <v>0</v>
      </c>
      <c r="K195" s="83">
        <v>0</v>
      </c>
      <c r="L195" s="83">
        <v>2258.0250000000001</v>
      </c>
      <c r="M195" s="82">
        <v>0</v>
      </c>
      <c r="N195" s="82">
        <v>0</v>
      </c>
      <c r="O195" s="94">
        <v>3006.3990000000003</v>
      </c>
      <c r="P195" s="164"/>
      <c r="Q195" s="161"/>
      <c r="R195" s="161"/>
      <c r="S195" s="161"/>
      <c r="T195" s="161"/>
      <c r="U195" s="161"/>
    </row>
    <row r="196" spans="1:21" ht="31.5">
      <c r="A196" s="162"/>
      <c r="B196" s="171"/>
      <c r="C196" s="165"/>
      <c r="D196" s="162"/>
      <c r="E196" s="162"/>
      <c r="F196" s="55" t="s">
        <v>127</v>
      </c>
      <c r="G196" s="55"/>
      <c r="H196" s="83">
        <v>748.37400000000002</v>
      </c>
      <c r="I196" s="83">
        <v>0</v>
      </c>
      <c r="J196" s="83">
        <v>0</v>
      </c>
      <c r="K196" s="83">
        <v>0</v>
      </c>
      <c r="L196" s="83">
        <v>2258.0250000000001</v>
      </c>
      <c r="M196" s="82">
        <v>0</v>
      </c>
      <c r="N196" s="82">
        <v>0</v>
      </c>
      <c r="O196" s="94">
        <v>3006.3990000000003</v>
      </c>
      <c r="P196" s="165"/>
      <c r="Q196" s="162"/>
      <c r="R196" s="162"/>
      <c r="S196" s="162"/>
      <c r="T196" s="162"/>
      <c r="U196" s="162"/>
    </row>
    <row r="197" spans="1:21" ht="15.75" customHeight="1">
      <c r="A197" s="160" t="s">
        <v>176</v>
      </c>
      <c r="B197" s="169" t="s">
        <v>96</v>
      </c>
      <c r="C197" s="163" t="s">
        <v>132</v>
      </c>
      <c r="D197" s="160" t="s">
        <v>9</v>
      </c>
      <c r="E197" s="160">
        <v>0.182</v>
      </c>
      <c r="F197" s="93" t="s">
        <v>2</v>
      </c>
      <c r="G197" s="93"/>
      <c r="H197" s="83">
        <v>909.35</v>
      </c>
      <c r="I197" s="83">
        <v>0</v>
      </c>
      <c r="J197" s="83">
        <v>0</v>
      </c>
      <c r="K197" s="83">
        <v>0</v>
      </c>
      <c r="L197" s="83">
        <v>143.59899999999999</v>
      </c>
      <c r="M197" s="82">
        <v>549.05499999999995</v>
      </c>
      <c r="N197" s="82">
        <v>0</v>
      </c>
      <c r="O197" s="94">
        <v>1602.0039999999999</v>
      </c>
      <c r="P197" s="163" t="s">
        <v>131</v>
      </c>
      <c r="Q197" s="160"/>
      <c r="R197" s="160"/>
      <c r="S197" s="160"/>
      <c r="T197" s="160"/>
      <c r="U197" s="160"/>
    </row>
    <row r="198" spans="1:21">
      <c r="A198" s="161"/>
      <c r="B198" s="170"/>
      <c r="C198" s="164"/>
      <c r="D198" s="161"/>
      <c r="E198" s="161"/>
      <c r="F198" s="93" t="s">
        <v>12</v>
      </c>
      <c r="G198" s="93"/>
      <c r="H198" s="83"/>
      <c r="I198" s="83"/>
      <c r="J198" s="83"/>
      <c r="K198" s="83"/>
      <c r="L198" s="83"/>
      <c r="M198" s="82">
        <v>0</v>
      </c>
      <c r="N198" s="82">
        <v>0</v>
      </c>
      <c r="O198" s="94">
        <v>0</v>
      </c>
      <c r="P198" s="164"/>
      <c r="Q198" s="161"/>
      <c r="R198" s="161"/>
      <c r="S198" s="161"/>
      <c r="T198" s="161"/>
      <c r="U198" s="161"/>
    </row>
    <row r="199" spans="1:21">
      <c r="A199" s="161"/>
      <c r="B199" s="170"/>
      <c r="C199" s="164"/>
      <c r="D199" s="161"/>
      <c r="E199" s="161"/>
      <c r="F199" s="93" t="s">
        <v>30</v>
      </c>
      <c r="G199" s="93"/>
      <c r="H199" s="83"/>
      <c r="I199" s="83"/>
      <c r="J199" s="83"/>
      <c r="K199" s="83"/>
      <c r="L199" s="83"/>
      <c r="M199" s="82">
        <v>0</v>
      </c>
      <c r="N199" s="82">
        <v>0</v>
      </c>
      <c r="O199" s="94">
        <v>0</v>
      </c>
      <c r="P199" s="164"/>
      <c r="Q199" s="161"/>
      <c r="R199" s="161"/>
      <c r="S199" s="161"/>
      <c r="T199" s="161"/>
      <c r="U199" s="161"/>
    </row>
    <row r="200" spans="1:21" ht="31.5">
      <c r="A200" s="161"/>
      <c r="B200" s="170"/>
      <c r="C200" s="164"/>
      <c r="D200" s="161"/>
      <c r="E200" s="161"/>
      <c r="F200" s="93" t="s">
        <v>8</v>
      </c>
      <c r="G200" s="93"/>
      <c r="H200" s="83">
        <v>909.35</v>
      </c>
      <c r="I200" s="83">
        <v>0</v>
      </c>
      <c r="J200" s="83">
        <v>0</v>
      </c>
      <c r="K200" s="83">
        <v>0</v>
      </c>
      <c r="L200" s="83">
        <v>143.59899999999999</v>
      </c>
      <c r="M200" s="82">
        <v>549.05499999999995</v>
      </c>
      <c r="N200" s="82">
        <v>0</v>
      </c>
      <c r="O200" s="94">
        <v>1602.0039999999999</v>
      </c>
      <c r="P200" s="164"/>
      <c r="Q200" s="161"/>
      <c r="R200" s="161"/>
      <c r="S200" s="161"/>
      <c r="T200" s="161"/>
      <c r="U200" s="161"/>
    </row>
    <row r="201" spans="1:21" ht="31.5">
      <c r="A201" s="162"/>
      <c r="B201" s="171"/>
      <c r="C201" s="165"/>
      <c r="D201" s="162"/>
      <c r="E201" s="162"/>
      <c r="F201" s="55" t="s">
        <v>127</v>
      </c>
      <c r="G201" s="55"/>
      <c r="H201" s="83">
        <v>909.35</v>
      </c>
      <c r="I201" s="83">
        <v>0</v>
      </c>
      <c r="J201" s="83">
        <v>0</v>
      </c>
      <c r="K201" s="83">
        <v>0</v>
      </c>
      <c r="L201" s="83">
        <v>143.59899999999999</v>
      </c>
      <c r="M201" s="82">
        <v>549.05499999999995</v>
      </c>
      <c r="N201" s="82">
        <v>0</v>
      </c>
      <c r="O201" s="94">
        <v>1602.0039999999999</v>
      </c>
      <c r="P201" s="165"/>
      <c r="Q201" s="162"/>
      <c r="R201" s="162"/>
      <c r="S201" s="162"/>
      <c r="T201" s="162"/>
      <c r="U201" s="162"/>
    </row>
    <row r="202" spans="1:21" ht="15.75" customHeight="1">
      <c r="A202" s="160" t="s">
        <v>177</v>
      </c>
      <c r="B202" s="169" t="s">
        <v>88</v>
      </c>
      <c r="C202" s="163" t="s">
        <v>132</v>
      </c>
      <c r="D202" s="160" t="s">
        <v>9</v>
      </c>
      <c r="E202" s="160">
        <v>0.27</v>
      </c>
      <c r="F202" s="93" t="s">
        <v>2</v>
      </c>
      <c r="G202" s="93"/>
      <c r="H202" s="83">
        <v>545.29200000000003</v>
      </c>
      <c r="I202" s="83">
        <v>0</v>
      </c>
      <c r="J202" s="83">
        <v>0</v>
      </c>
      <c r="K202" s="83">
        <v>0</v>
      </c>
      <c r="L202" s="83">
        <v>785.19600000000003</v>
      </c>
      <c r="M202" s="82">
        <v>1491.0409999999999</v>
      </c>
      <c r="N202" s="82">
        <v>0</v>
      </c>
      <c r="O202" s="94">
        <v>2821.529</v>
      </c>
      <c r="P202" s="163" t="s">
        <v>131</v>
      </c>
      <c r="Q202" s="160"/>
      <c r="R202" s="160"/>
      <c r="S202" s="160"/>
      <c r="T202" s="160"/>
      <c r="U202" s="160"/>
    </row>
    <row r="203" spans="1:21">
      <c r="A203" s="161"/>
      <c r="B203" s="170"/>
      <c r="C203" s="164"/>
      <c r="D203" s="161"/>
      <c r="E203" s="161"/>
      <c r="F203" s="93" t="s">
        <v>12</v>
      </c>
      <c r="G203" s="93"/>
      <c r="H203" s="83"/>
      <c r="I203" s="83"/>
      <c r="J203" s="83"/>
      <c r="K203" s="83"/>
      <c r="L203" s="83"/>
      <c r="M203" s="82">
        <v>0</v>
      </c>
      <c r="N203" s="82">
        <v>0</v>
      </c>
      <c r="O203" s="94">
        <v>0</v>
      </c>
      <c r="P203" s="164"/>
      <c r="Q203" s="161"/>
      <c r="R203" s="161"/>
      <c r="S203" s="161"/>
      <c r="T203" s="161"/>
      <c r="U203" s="161"/>
    </row>
    <row r="204" spans="1:21">
      <c r="A204" s="161"/>
      <c r="B204" s="170"/>
      <c r="C204" s="164"/>
      <c r="D204" s="161"/>
      <c r="E204" s="161"/>
      <c r="F204" s="93" t="s">
        <v>30</v>
      </c>
      <c r="G204" s="93"/>
      <c r="H204" s="83"/>
      <c r="I204" s="83"/>
      <c r="J204" s="83"/>
      <c r="K204" s="83"/>
      <c r="L204" s="83"/>
      <c r="M204" s="82">
        <v>0</v>
      </c>
      <c r="N204" s="82">
        <v>0</v>
      </c>
      <c r="O204" s="94">
        <v>0</v>
      </c>
      <c r="P204" s="164"/>
      <c r="Q204" s="161"/>
      <c r="R204" s="161"/>
      <c r="S204" s="161"/>
      <c r="T204" s="161"/>
      <c r="U204" s="161"/>
    </row>
    <row r="205" spans="1:21" ht="31.5">
      <c r="A205" s="161"/>
      <c r="B205" s="170"/>
      <c r="C205" s="164"/>
      <c r="D205" s="161"/>
      <c r="E205" s="161"/>
      <c r="F205" s="93" t="s">
        <v>8</v>
      </c>
      <c r="G205" s="93"/>
      <c r="H205" s="83">
        <v>545.29200000000003</v>
      </c>
      <c r="I205" s="83">
        <v>0</v>
      </c>
      <c r="J205" s="83">
        <v>0</v>
      </c>
      <c r="K205" s="83">
        <v>0</v>
      </c>
      <c r="L205" s="83">
        <v>785.19600000000003</v>
      </c>
      <c r="M205" s="82">
        <v>1491.0409999999999</v>
      </c>
      <c r="N205" s="82">
        <v>0</v>
      </c>
      <c r="O205" s="94">
        <v>2821.529</v>
      </c>
      <c r="P205" s="164"/>
      <c r="Q205" s="161"/>
      <c r="R205" s="161"/>
      <c r="S205" s="161"/>
      <c r="T205" s="161"/>
      <c r="U205" s="161"/>
    </row>
    <row r="206" spans="1:21" ht="31.5">
      <c r="A206" s="162"/>
      <c r="B206" s="171"/>
      <c r="C206" s="165"/>
      <c r="D206" s="162"/>
      <c r="E206" s="162"/>
      <c r="F206" s="55" t="s">
        <v>127</v>
      </c>
      <c r="G206" s="55"/>
      <c r="H206" s="83">
        <v>545.29200000000003</v>
      </c>
      <c r="I206" s="83">
        <v>0</v>
      </c>
      <c r="J206" s="83">
        <v>0</v>
      </c>
      <c r="K206" s="83">
        <v>0</v>
      </c>
      <c r="L206" s="83">
        <v>785.19600000000003</v>
      </c>
      <c r="M206" s="82">
        <v>1491.0409999999999</v>
      </c>
      <c r="N206" s="82">
        <v>0</v>
      </c>
      <c r="O206" s="94">
        <v>2821.529</v>
      </c>
      <c r="P206" s="165"/>
      <c r="Q206" s="162"/>
      <c r="R206" s="162"/>
      <c r="S206" s="162"/>
      <c r="T206" s="162"/>
      <c r="U206" s="162"/>
    </row>
    <row r="207" spans="1:21" ht="15.75" customHeight="1">
      <c r="A207" s="160" t="s">
        <v>178</v>
      </c>
      <c r="B207" s="169" t="s">
        <v>89</v>
      </c>
      <c r="C207" s="163" t="s">
        <v>132</v>
      </c>
      <c r="D207" s="160" t="s">
        <v>9</v>
      </c>
      <c r="E207" s="160">
        <v>0.182</v>
      </c>
      <c r="F207" s="93" t="s">
        <v>2</v>
      </c>
      <c r="G207" s="93"/>
      <c r="H207" s="83">
        <v>3210.48</v>
      </c>
      <c r="I207" s="83">
        <v>0</v>
      </c>
      <c r="J207" s="83">
        <v>0</v>
      </c>
      <c r="K207" s="83">
        <v>0</v>
      </c>
      <c r="L207" s="83">
        <v>0</v>
      </c>
      <c r="M207" s="82">
        <v>0</v>
      </c>
      <c r="N207" s="82">
        <v>0</v>
      </c>
      <c r="O207" s="94">
        <v>3210.48</v>
      </c>
      <c r="P207" s="163" t="s">
        <v>131</v>
      </c>
      <c r="Q207" s="160"/>
      <c r="R207" s="160"/>
      <c r="S207" s="160"/>
      <c r="T207" s="160"/>
      <c r="U207" s="160"/>
    </row>
    <row r="208" spans="1:21">
      <c r="A208" s="161"/>
      <c r="B208" s="170"/>
      <c r="C208" s="164"/>
      <c r="D208" s="161"/>
      <c r="E208" s="161"/>
      <c r="F208" s="93" t="s">
        <v>12</v>
      </c>
      <c r="G208" s="93"/>
      <c r="H208" s="83"/>
      <c r="I208" s="83"/>
      <c r="J208" s="83"/>
      <c r="K208" s="83"/>
      <c r="L208" s="83"/>
      <c r="M208" s="82">
        <v>0</v>
      </c>
      <c r="N208" s="82">
        <v>0</v>
      </c>
      <c r="O208" s="94">
        <v>0</v>
      </c>
      <c r="P208" s="164"/>
      <c r="Q208" s="161"/>
      <c r="R208" s="161"/>
      <c r="S208" s="161"/>
      <c r="T208" s="161"/>
      <c r="U208" s="161"/>
    </row>
    <row r="209" spans="1:21">
      <c r="A209" s="161"/>
      <c r="B209" s="170"/>
      <c r="C209" s="164"/>
      <c r="D209" s="161"/>
      <c r="E209" s="161"/>
      <c r="F209" s="93" t="s">
        <v>30</v>
      </c>
      <c r="G209" s="93"/>
      <c r="H209" s="83"/>
      <c r="I209" s="83"/>
      <c r="J209" s="83"/>
      <c r="K209" s="83"/>
      <c r="L209" s="83"/>
      <c r="M209" s="82">
        <v>0</v>
      </c>
      <c r="N209" s="82">
        <v>0</v>
      </c>
      <c r="O209" s="94">
        <v>0</v>
      </c>
      <c r="P209" s="164"/>
      <c r="Q209" s="161"/>
      <c r="R209" s="161"/>
      <c r="S209" s="161"/>
      <c r="T209" s="161"/>
      <c r="U209" s="161"/>
    </row>
    <row r="210" spans="1:21" ht="31.5">
      <c r="A210" s="161"/>
      <c r="B210" s="170"/>
      <c r="C210" s="164"/>
      <c r="D210" s="161"/>
      <c r="E210" s="161"/>
      <c r="F210" s="93" t="s">
        <v>8</v>
      </c>
      <c r="G210" s="93"/>
      <c r="H210" s="83">
        <v>3210.48</v>
      </c>
      <c r="I210" s="83">
        <v>0</v>
      </c>
      <c r="J210" s="83">
        <v>0</v>
      </c>
      <c r="K210" s="83">
        <v>0</v>
      </c>
      <c r="L210" s="83">
        <v>0</v>
      </c>
      <c r="M210" s="82">
        <v>0</v>
      </c>
      <c r="N210" s="82">
        <v>0</v>
      </c>
      <c r="O210" s="94">
        <v>3210.48</v>
      </c>
      <c r="P210" s="164"/>
      <c r="Q210" s="161"/>
      <c r="R210" s="161"/>
      <c r="S210" s="161"/>
      <c r="T210" s="161"/>
      <c r="U210" s="161"/>
    </row>
    <row r="211" spans="1:21" ht="31.5">
      <c r="A211" s="162"/>
      <c r="B211" s="171"/>
      <c r="C211" s="165"/>
      <c r="D211" s="162"/>
      <c r="E211" s="162"/>
      <c r="F211" s="55" t="s">
        <v>127</v>
      </c>
      <c r="G211" s="55"/>
      <c r="H211" s="83">
        <v>3210.48</v>
      </c>
      <c r="I211" s="83">
        <v>0</v>
      </c>
      <c r="J211" s="83">
        <v>0</v>
      </c>
      <c r="K211" s="83">
        <v>0</v>
      </c>
      <c r="L211" s="83">
        <v>0</v>
      </c>
      <c r="M211" s="82">
        <v>0</v>
      </c>
      <c r="N211" s="82">
        <v>0</v>
      </c>
      <c r="O211" s="94">
        <v>3210.48</v>
      </c>
      <c r="P211" s="165"/>
      <c r="Q211" s="162"/>
      <c r="R211" s="162"/>
      <c r="S211" s="162"/>
      <c r="T211" s="162"/>
      <c r="U211" s="162"/>
    </row>
    <row r="212" spans="1:21" ht="15.75" customHeight="1">
      <c r="A212" s="160" t="s">
        <v>179</v>
      </c>
      <c r="B212" s="169" t="s">
        <v>90</v>
      </c>
      <c r="C212" s="163" t="s">
        <v>132</v>
      </c>
      <c r="D212" s="160" t="s">
        <v>9</v>
      </c>
      <c r="E212" s="160">
        <v>1.0589999999999999</v>
      </c>
      <c r="F212" s="93" t="s">
        <v>2</v>
      </c>
      <c r="G212" s="93"/>
      <c r="H212" s="83">
        <v>658.40499999999997</v>
      </c>
      <c r="I212" s="83">
        <v>4550.3040000000001</v>
      </c>
      <c r="J212" s="83">
        <v>0</v>
      </c>
      <c r="K212" s="83">
        <v>0</v>
      </c>
      <c r="L212" s="83">
        <v>0</v>
      </c>
      <c r="M212" s="82">
        <v>8217.1369999999988</v>
      </c>
      <c r="N212" s="82">
        <v>0</v>
      </c>
      <c r="O212" s="94">
        <v>13425.845999999998</v>
      </c>
      <c r="P212" s="163" t="s">
        <v>131</v>
      </c>
      <c r="Q212" s="160"/>
      <c r="R212" s="160"/>
      <c r="S212" s="160"/>
      <c r="T212" s="160"/>
      <c r="U212" s="160"/>
    </row>
    <row r="213" spans="1:21">
      <c r="A213" s="161"/>
      <c r="B213" s="170"/>
      <c r="C213" s="164"/>
      <c r="D213" s="161"/>
      <c r="E213" s="161"/>
      <c r="F213" s="93" t="s">
        <v>12</v>
      </c>
      <c r="G213" s="93"/>
      <c r="H213" s="83"/>
      <c r="I213" s="83"/>
      <c r="J213" s="83"/>
      <c r="K213" s="83"/>
      <c r="L213" s="83"/>
      <c r="M213" s="82">
        <v>0</v>
      </c>
      <c r="N213" s="82">
        <v>0</v>
      </c>
      <c r="O213" s="94">
        <v>0</v>
      </c>
      <c r="P213" s="164"/>
      <c r="Q213" s="161"/>
      <c r="R213" s="161"/>
      <c r="S213" s="161"/>
      <c r="T213" s="161"/>
      <c r="U213" s="161"/>
    </row>
    <row r="214" spans="1:21">
      <c r="A214" s="161"/>
      <c r="B214" s="170"/>
      <c r="C214" s="164"/>
      <c r="D214" s="161"/>
      <c r="E214" s="161"/>
      <c r="F214" s="93" t="s">
        <v>30</v>
      </c>
      <c r="G214" s="93"/>
      <c r="H214" s="83"/>
      <c r="I214" s="83"/>
      <c r="J214" s="83"/>
      <c r="K214" s="83"/>
      <c r="L214" s="83"/>
      <c r="M214" s="82">
        <v>0</v>
      </c>
      <c r="N214" s="82">
        <v>0</v>
      </c>
      <c r="O214" s="94">
        <v>0</v>
      </c>
      <c r="P214" s="164"/>
      <c r="Q214" s="161"/>
      <c r="R214" s="161"/>
      <c r="S214" s="161"/>
      <c r="T214" s="161"/>
      <c r="U214" s="161"/>
    </row>
    <row r="215" spans="1:21" ht="31.5">
      <c r="A215" s="161"/>
      <c r="B215" s="170"/>
      <c r="C215" s="164"/>
      <c r="D215" s="161"/>
      <c r="E215" s="161"/>
      <c r="F215" s="93" t="s">
        <v>8</v>
      </c>
      <c r="G215" s="93"/>
      <c r="H215" s="83">
        <v>658.40499999999997</v>
      </c>
      <c r="I215" s="83">
        <v>4550.3040000000001</v>
      </c>
      <c r="J215" s="83">
        <v>0</v>
      </c>
      <c r="K215" s="83">
        <v>0</v>
      </c>
      <c r="L215" s="83">
        <v>0</v>
      </c>
      <c r="M215" s="82">
        <v>8217.1369999999988</v>
      </c>
      <c r="N215" s="82">
        <v>0</v>
      </c>
      <c r="O215" s="94">
        <v>13425.845999999998</v>
      </c>
      <c r="P215" s="164"/>
      <c r="Q215" s="161"/>
      <c r="R215" s="161"/>
      <c r="S215" s="161"/>
      <c r="T215" s="161"/>
      <c r="U215" s="161"/>
    </row>
    <row r="216" spans="1:21" ht="31.5">
      <c r="A216" s="162"/>
      <c r="B216" s="171"/>
      <c r="C216" s="165"/>
      <c r="D216" s="162"/>
      <c r="E216" s="162"/>
      <c r="F216" s="55" t="s">
        <v>127</v>
      </c>
      <c r="G216" s="55"/>
      <c r="H216" s="83">
        <v>658.40499999999997</v>
      </c>
      <c r="I216" s="83">
        <v>4550.3040000000001</v>
      </c>
      <c r="J216" s="83">
        <v>0</v>
      </c>
      <c r="K216" s="83">
        <v>0</v>
      </c>
      <c r="L216" s="83">
        <v>0</v>
      </c>
      <c r="M216" s="82">
        <v>8217.1369999999988</v>
      </c>
      <c r="N216" s="82">
        <v>0</v>
      </c>
      <c r="O216" s="94">
        <v>13425.845999999998</v>
      </c>
      <c r="P216" s="165"/>
      <c r="Q216" s="162"/>
      <c r="R216" s="162"/>
      <c r="S216" s="162"/>
      <c r="T216" s="162"/>
      <c r="U216" s="162"/>
    </row>
    <row r="217" spans="1:21" ht="15.75" customHeight="1">
      <c r="A217" s="160" t="s">
        <v>180</v>
      </c>
      <c r="B217" s="169" t="s">
        <v>91</v>
      </c>
      <c r="C217" s="163" t="s">
        <v>132</v>
      </c>
      <c r="D217" s="160" t="s">
        <v>9</v>
      </c>
      <c r="E217" s="160">
        <v>7.2999999999999995E-2</v>
      </c>
      <c r="F217" s="93" t="s">
        <v>2</v>
      </c>
      <c r="G217" s="93"/>
      <c r="H217" s="83">
        <v>1287.72</v>
      </c>
      <c r="I217" s="83">
        <v>0</v>
      </c>
      <c r="J217" s="83">
        <v>0</v>
      </c>
      <c r="K217" s="83">
        <v>0</v>
      </c>
      <c r="L217" s="83">
        <v>0</v>
      </c>
      <c r="M217" s="82">
        <v>0</v>
      </c>
      <c r="N217" s="82">
        <v>0</v>
      </c>
      <c r="O217" s="94">
        <v>1287.72</v>
      </c>
      <c r="P217" s="163" t="s">
        <v>131</v>
      </c>
      <c r="Q217" s="160"/>
      <c r="R217" s="160"/>
      <c r="S217" s="160"/>
      <c r="T217" s="160"/>
      <c r="U217" s="160"/>
    </row>
    <row r="218" spans="1:21">
      <c r="A218" s="161"/>
      <c r="B218" s="170"/>
      <c r="C218" s="164"/>
      <c r="D218" s="161"/>
      <c r="E218" s="161"/>
      <c r="F218" s="93" t="s">
        <v>12</v>
      </c>
      <c r="G218" s="93"/>
      <c r="H218" s="83"/>
      <c r="I218" s="83"/>
      <c r="J218" s="83"/>
      <c r="K218" s="83"/>
      <c r="L218" s="83"/>
      <c r="M218" s="82">
        <v>0</v>
      </c>
      <c r="N218" s="82">
        <v>0</v>
      </c>
      <c r="O218" s="94">
        <v>0</v>
      </c>
      <c r="P218" s="164"/>
      <c r="Q218" s="161"/>
      <c r="R218" s="161"/>
      <c r="S218" s="161"/>
      <c r="T218" s="161"/>
      <c r="U218" s="161"/>
    </row>
    <row r="219" spans="1:21">
      <c r="A219" s="161"/>
      <c r="B219" s="170"/>
      <c r="C219" s="164"/>
      <c r="D219" s="161"/>
      <c r="E219" s="161"/>
      <c r="F219" s="93" t="s">
        <v>30</v>
      </c>
      <c r="G219" s="93"/>
      <c r="H219" s="83"/>
      <c r="I219" s="83"/>
      <c r="J219" s="83"/>
      <c r="K219" s="83"/>
      <c r="L219" s="83"/>
      <c r="M219" s="82">
        <v>0</v>
      </c>
      <c r="N219" s="82">
        <v>0</v>
      </c>
      <c r="O219" s="94">
        <v>0</v>
      </c>
      <c r="P219" s="164"/>
      <c r="Q219" s="161"/>
      <c r="R219" s="161"/>
      <c r="S219" s="161"/>
      <c r="T219" s="161"/>
      <c r="U219" s="161"/>
    </row>
    <row r="220" spans="1:21" ht="31.5">
      <c r="A220" s="161"/>
      <c r="B220" s="170"/>
      <c r="C220" s="164"/>
      <c r="D220" s="161"/>
      <c r="E220" s="161"/>
      <c r="F220" s="93" t="s">
        <v>8</v>
      </c>
      <c r="G220" s="93"/>
      <c r="H220" s="83">
        <v>1287.72</v>
      </c>
      <c r="I220" s="83">
        <v>0</v>
      </c>
      <c r="J220" s="83">
        <v>0</v>
      </c>
      <c r="K220" s="83">
        <v>0</v>
      </c>
      <c r="L220" s="83">
        <v>0</v>
      </c>
      <c r="M220" s="82">
        <v>0</v>
      </c>
      <c r="N220" s="82">
        <v>0</v>
      </c>
      <c r="O220" s="94">
        <v>1287.72</v>
      </c>
      <c r="P220" s="164"/>
      <c r="Q220" s="161"/>
      <c r="R220" s="161"/>
      <c r="S220" s="161"/>
      <c r="T220" s="161"/>
      <c r="U220" s="161"/>
    </row>
    <row r="221" spans="1:21" ht="31.5">
      <c r="A221" s="162"/>
      <c r="B221" s="171"/>
      <c r="C221" s="165"/>
      <c r="D221" s="162"/>
      <c r="E221" s="162"/>
      <c r="F221" s="55" t="s">
        <v>127</v>
      </c>
      <c r="G221" s="55"/>
      <c r="H221" s="83">
        <v>1287.72</v>
      </c>
      <c r="I221" s="83">
        <v>0</v>
      </c>
      <c r="J221" s="83">
        <v>0</v>
      </c>
      <c r="K221" s="83">
        <v>0</v>
      </c>
      <c r="L221" s="83">
        <v>0</v>
      </c>
      <c r="M221" s="82">
        <v>0</v>
      </c>
      <c r="N221" s="82">
        <v>0</v>
      </c>
      <c r="O221" s="94">
        <v>1287.72</v>
      </c>
      <c r="P221" s="165"/>
      <c r="Q221" s="162"/>
      <c r="R221" s="162"/>
      <c r="S221" s="162"/>
      <c r="T221" s="162"/>
      <c r="U221" s="162"/>
    </row>
    <row r="222" spans="1:21" ht="15.75" customHeight="1">
      <c r="A222" s="160" t="s">
        <v>181</v>
      </c>
      <c r="B222" s="169" t="s">
        <v>92</v>
      </c>
      <c r="C222" s="163" t="s">
        <v>132</v>
      </c>
      <c r="D222" s="160" t="s">
        <v>9</v>
      </c>
      <c r="E222" s="160">
        <v>0.83099999999999996</v>
      </c>
      <c r="F222" s="93" t="s">
        <v>2</v>
      </c>
      <c r="G222" s="93"/>
      <c r="H222" s="83">
        <v>7839.7259999999997</v>
      </c>
      <c r="I222" s="83">
        <v>0</v>
      </c>
      <c r="J222" s="83">
        <v>0</v>
      </c>
      <c r="K222" s="83">
        <v>0</v>
      </c>
      <c r="L222" s="83">
        <v>0</v>
      </c>
      <c r="M222" s="82">
        <v>3626.009</v>
      </c>
      <c r="N222" s="82">
        <v>0</v>
      </c>
      <c r="O222" s="94">
        <v>11465.734999999999</v>
      </c>
      <c r="P222" s="163" t="s">
        <v>131</v>
      </c>
      <c r="Q222" s="160"/>
      <c r="R222" s="160"/>
      <c r="S222" s="160"/>
      <c r="T222" s="160"/>
      <c r="U222" s="160"/>
    </row>
    <row r="223" spans="1:21">
      <c r="A223" s="161"/>
      <c r="B223" s="170"/>
      <c r="C223" s="164"/>
      <c r="D223" s="161"/>
      <c r="E223" s="161"/>
      <c r="F223" s="93" t="s">
        <v>12</v>
      </c>
      <c r="G223" s="93"/>
      <c r="H223" s="83"/>
      <c r="I223" s="83"/>
      <c r="J223" s="83"/>
      <c r="K223" s="83"/>
      <c r="L223" s="83"/>
      <c r="M223" s="82">
        <v>0</v>
      </c>
      <c r="N223" s="82">
        <v>0</v>
      </c>
      <c r="O223" s="94">
        <v>0</v>
      </c>
      <c r="P223" s="164"/>
      <c r="Q223" s="161"/>
      <c r="R223" s="161"/>
      <c r="S223" s="161"/>
      <c r="T223" s="161"/>
      <c r="U223" s="161"/>
    </row>
    <row r="224" spans="1:21">
      <c r="A224" s="161"/>
      <c r="B224" s="170"/>
      <c r="C224" s="164"/>
      <c r="D224" s="161"/>
      <c r="E224" s="161"/>
      <c r="F224" s="93" t="s">
        <v>30</v>
      </c>
      <c r="G224" s="93"/>
      <c r="H224" s="83"/>
      <c r="I224" s="83"/>
      <c r="J224" s="83"/>
      <c r="K224" s="83"/>
      <c r="L224" s="83"/>
      <c r="M224" s="82">
        <v>0</v>
      </c>
      <c r="N224" s="82">
        <v>0</v>
      </c>
      <c r="O224" s="94">
        <v>0</v>
      </c>
      <c r="P224" s="164"/>
      <c r="Q224" s="161"/>
      <c r="R224" s="161"/>
      <c r="S224" s="161"/>
      <c r="T224" s="161"/>
      <c r="U224" s="161"/>
    </row>
    <row r="225" spans="1:21" ht="31.5">
      <c r="A225" s="161"/>
      <c r="B225" s="170"/>
      <c r="C225" s="164"/>
      <c r="D225" s="161"/>
      <c r="E225" s="161"/>
      <c r="F225" s="93" t="s">
        <v>8</v>
      </c>
      <c r="G225" s="93"/>
      <c r="H225" s="83">
        <v>7839.7259999999997</v>
      </c>
      <c r="I225" s="83">
        <v>0</v>
      </c>
      <c r="J225" s="83">
        <v>0</v>
      </c>
      <c r="K225" s="83">
        <v>0</v>
      </c>
      <c r="L225" s="83">
        <v>0</v>
      </c>
      <c r="M225" s="82">
        <v>3626.009</v>
      </c>
      <c r="N225" s="82">
        <v>0</v>
      </c>
      <c r="O225" s="94">
        <v>11465.734999999999</v>
      </c>
      <c r="P225" s="164"/>
      <c r="Q225" s="161"/>
      <c r="R225" s="161"/>
      <c r="S225" s="161"/>
      <c r="T225" s="161"/>
      <c r="U225" s="161"/>
    </row>
    <row r="226" spans="1:21" ht="31.5">
      <c r="A226" s="162"/>
      <c r="B226" s="171"/>
      <c r="C226" s="165"/>
      <c r="D226" s="162"/>
      <c r="E226" s="162"/>
      <c r="F226" s="55" t="s">
        <v>127</v>
      </c>
      <c r="G226" s="55"/>
      <c r="H226" s="83">
        <v>7839.7259999999997</v>
      </c>
      <c r="I226" s="83">
        <v>0</v>
      </c>
      <c r="J226" s="83">
        <v>0</v>
      </c>
      <c r="K226" s="83">
        <v>0</v>
      </c>
      <c r="L226" s="83">
        <v>0</v>
      </c>
      <c r="M226" s="82">
        <v>3626.009</v>
      </c>
      <c r="N226" s="82">
        <v>0</v>
      </c>
      <c r="O226" s="94">
        <v>11465.734999999999</v>
      </c>
      <c r="P226" s="165"/>
      <c r="Q226" s="162"/>
      <c r="R226" s="162"/>
      <c r="S226" s="162"/>
      <c r="T226" s="162"/>
      <c r="U226" s="162"/>
    </row>
    <row r="227" spans="1:21" ht="15.75" customHeight="1">
      <c r="A227" s="160" t="s">
        <v>182</v>
      </c>
      <c r="B227" s="169" t="s">
        <v>117</v>
      </c>
      <c r="C227" s="163" t="s">
        <v>132</v>
      </c>
      <c r="D227" s="160" t="s">
        <v>9</v>
      </c>
      <c r="E227" s="160">
        <v>1.4419999999999999</v>
      </c>
      <c r="F227" s="93" t="s">
        <v>2</v>
      </c>
      <c r="G227" s="93"/>
      <c r="H227" s="83">
        <v>8169.4319999999998</v>
      </c>
      <c r="I227" s="83">
        <v>2135.183</v>
      </c>
      <c r="J227" s="83">
        <v>6001.2719999999999</v>
      </c>
      <c r="K227" s="83">
        <v>1156.6500000000001</v>
      </c>
      <c r="L227" s="83">
        <v>934.06500000000005</v>
      </c>
      <c r="M227" s="82">
        <v>1496.752</v>
      </c>
      <c r="N227" s="82">
        <v>0</v>
      </c>
      <c r="O227" s="94">
        <v>19893.353999999999</v>
      </c>
      <c r="P227" s="163" t="s">
        <v>131</v>
      </c>
      <c r="Q227" s="160"/>
      <c r="R227" s="160"/>
      <c r="S227" s="160"/>
      <c r="T227" s="160"/>
      <c r="U227" s="160"/>
    </row>
    <row r="228" spans="1:21">
      <c r="A228" s="161"/>
      <c r="B228" s="170"/>
      <c r="C228" s="164"/>
      <c r="D228" s="161"/>
      <c r="E228" s="161"/>
      <c r="F228" s="93" t="s">
        <v>12</v>
      </c>
      <c r="G228" s="93"/>
      <c r="H228" s="83"/>
      <c r="I228" s="83"/>
      <c r="J228" s="83"/>
      <c r="K228" s="83"/>
      <c r="L228" s="83"/>
      <c r="M228" s="82">
        <v>0</v>
      </c>
      <c r="N228" s="82">
        <v>0</v>
      </c>
      <c r="O228" s="94">
        <v>0</v>
      </c>
      <c r="P228" s="164"/>
      <c r="Q228" s="161"/>
      <c r="R228" s="161"/>
      <c r="S228" s="161"/>
      <c r="T228" s="161"/>
      <c r="U228" s="161"/>
    </row>
    <row r="229" spans="1:21">
      <c r="A229" s="161"/>
      <c r="B229" s="170"/>
      <c r="C229" s="164"/>
      <c r="D229" s="161"/>
      <c r="E229" s="161"/>
      <c r="F229" s="93" t="s">
        <v>30</v>
      </c>
      <c r="G229" s="93"/>
      <c r="H229" s="83"/>
      <c r="I229" s="83"/>
      <c r="J229" s="83"/>
      <c r="K229" s="83"/>
      <c r="L229" s="83"/>
      <c r="M229" s="82">
        <v>0</v>
      </c>
      <c r="N229" s="82">
        <v>0</v>
      </c>
      <c r="O229" s="94">
        <v>0</v>
      </c>
      <c r="P229" s="164"/>
      <c r="Q229" s="161"/>
      <c r="R229" s="161"/>
      <c r="S229" s="161"/>
      <c r="T229" s="161"/>
      <c r="U229" s="161"/>
    </row>
    <row r="230" spans="1:21" ht="31.5">
      <c r="A230" s="161"/>
      <c r="B230" s="170"/>
      <c r="C230" s="164"/>
      <c r="D230" s="161"/>
      <c r="E230" s="161"/>
      <c r="F230" s="93" t="s">
        <v>8</v>
      </c>
      <c r="G230" s="93"/>
      <c r="H230" s="83">
        <v>8169.4319999999998</v>
      </c>
      <c r="I230" s="83">
        <v>2135.183</v>
      </c>
      <c r="J230" s="83">
        <v>6001.2719999999999</v>
      </c>
      <c r="K230" s="83">
        <v>1156.6500000000001</v>
      </c>
      <c r="L230" s="83">
        <v>934.06500000000005</v>
      </c>
      <c r="M230" s="82">
        <v>1496.752</v>
      </c>
      <c r="N230" s="82">
        <v>0</v>
      </c>
      <c r="O230" s="94">
        <v>19893.353999999999</v>
      </c>
      <c r="P230" s="164"/>
      <c r="Q230" s="161"/>
      <c r="R230" s="161"/>
      <c r="S230" s="161"/>
      <c r="T230" s="161"/>
      <c r="U230" s="161"/>
    </row>
    <row r="231" spans="1:21" ht="31.5">
      <c r="A231" s="162"/>
      <c r="B231" s="171"/>
      <c r="C231" s="165"/>
      <c r="D231" s="162"/>
      <c r="E231" s="162"/>
      <c r="F231" s="55" t="s">
        <v>127</v>
      </c>
      <c r="G231" s="55"/>
      <c r="H231" s="83">
        <v>8169.4319999999998</v>
      </c>
      <c r="I231" s="83">
        <v>2135.183</v>
      </c>
      <c r="J231" s="83">
        <v>6001.2719999999999</v>
      </c>
      <c r="K231" s="83">
        <v>1156.6500000000001</v>
      </c>
      <c r="L231" s="83">
        <v>934.06500000000005</v>
      </c>
      <c r="M231" s="82">
        <v>1496.752</v>
      </c>
      <c r="N231" s="82">
        <v>0</v>
      </c>
      <c r="O231" s="94">
        <v>19893.353999999999</v>
      </c>
      <c r="P231" s="165"/>
      <c r="Q231" s="162"/>
      <c r="R231" s="162"/>
      <c r="S231" s="162"/>
      <c r="T231" s="162"/>
      <c r="U231" s="162"/>
    </row>
    <row r="232" spans="1:21" ht="15.75" customHeight="1">
      <c r="A232" s="160" t="s">
        <v>183</v>
      </c>
      <c r="B232" s="169" t="s">
        <v>118</v>
      </c>
      <c r="C232" s="163" t="s">
        <v>132</v>
      </c>
      <c r="D232" s="160" t="s">
        <v>9</v>
      </c>
      <c r="E232" s="160">
        <v>1.1599999999999999</v>
      </c>
      <c r="F232" s="93" t="s">
        <v>2</v>
      </c>
      <c r="G232" s="93"/>
      <c r="H232" s="83">
        <v>0</v>
      </c>
      <c r="I232" s="83">
        <v>0</v>
      </c>
      <c r="J232" s="83">
        <v>0</v>
      </c>
      <c r="K232" s="83">
        <v>0</v>
      </c>
      <c r="L232" s="83">
        <v>9804.5580000000009</v>
      </c>
      <c r="M232" s="82">
        <v>10656.14</v>
      </c>
      <c r="N232" s="82">
        <v>0</v>
      </c>
      <c r="O232" s="94">
        <v>20460.698</v>
      </c>
      <c r="P232" s="163" t="s">
        <v>131</v>
      </c>
      <c r="Q232" s="160"/>
      <c r="R232" s="160"/>
      <c r="S232" s="160"/>
      <c r="T232" s="160"/>
      <c r="U232" s="160"/>
    </row>
    <row r="233" spans="1:21">
      <c r="A233" s="161"/>
      <c r="B233" s="170"/>
      <c r="C233" s="164"/>
      <c r="D233" s="161"/>
      <c r="E233" s="161"/>
      <c r="F233" s="93" t="s">
        <v>12</v>
      </c>
      <c r="G233" s="93"/>
      <c r="H233" s="83"/>
      <c r="I233" s="83"/>
      <c r="J233" s="83"/>
      <c r="K233" s="83"/>
      <c r="L233" s="83"/>
      <c r="M233" s="82">
        <v>0</v>
      </c>
      <c r="N233" s="82">
        <v>0</v>
      </c>
      <c r="O233" s="94">
        <v>0</v>
      </c>
      <c r="P233" s="164"/>
      <c r="Q233" s="161"/>
      <c r="R233" s="161"/>
      <c r="S233" s="161"/>
      <c r="T233" s="161"/>
      <c r="U233" s="161"/>
    </row>
    <row r="234" spans="1:21">
      <c r="A234" s="161"/>
      <c r="B234" s="170"/>
      <c r="C234" s="164"/>
      <c r="D234" s="161"/>
      <c r="E234" s="161"/>
      <c r="F234" s="93" t="s">
        <v>30</v>
      </c>
      <c r="G234" s="93"/>
      <c r="H234" s="83"/>
      <c r="I234" s="83"/>
      <c r="J234" s="83"/>
      <c r="K234" s="83"/>
      <c r="L234" s="83"/>
      <c r="M234" s="82">
        <v>0</v>
      </c>
      <c r="N234" s="82">
        <v>0</v>
      </c>
      <c r="O234" s="94">
        <v>0</v>
      </c>
      <c r="P234" s="164"/>
      <c r="Q234" s="161"/>
      <c r="R234" s="161"/>
      <c r="S234" s="161"/>
      <c r="T234" s="161"/>
      <c r="U234" s="161"/>
    </row>
    <row r="235" spans="1:21" ht="31.5">
      <c r="A235" s="161"/>
      <c r="B235" s="170"/>
      <c r="C235" s="164"/>
      <c r="D235" s="161"/>
      <c r="E235" s="161"/>
      <c r="F235" s="93" t="s">
        <v>8</v>
      </c>
      <c r="G235" s="93"/>
      <c r="H235" s="83">
        <v>0</v>
      </c>
      <c r="I235" s="83">
        <v>0</v>
      </c>
      <c r="J235" s="83">
        <v>0</v>
      </c>
      <c r="K235" s="83">
        <v>0</v>
      </c>
      <c r="L235" s="83">
        <v>9804.5580000000009</v>
      </c>
      <c r="M235" s="82">
        <v>10656.14</v>
      </c>
      <c r="N235" s="82">
        <v>0</v>
      </c>
      <c r="O235" s="94">
        <v>20460.698</v>
      </c>
      <c r="P235" s="164"/>
      <c r="Q235" s="161"/>
      <c r="R235" s="161"/>
      <c r="S235" s="161"/>
      <c r="T235" s="161"/>
      <c r="U235" s="161"/>
    </row>
    <row r="236" spans="1:21" ht="31.5">
      <c r="A236" s="162"/>
      <c r="B236" s="171"/>
      <c r="C236" s="165"/>
      <c r="D236" s="162"/>
      <c r="E236" s="162"/>
      <c r="F236" s="55" t="s">
        <v>127</v>
      </c>
      <c r="G236" s="55"/>
      <c r="H236" s="83">
        <v>0</v>
      </c>
      <c r="I236" s="83">
        <v>0</v>
      </c>
      <c r="J236" s="83">
        <v>0</v>
      </c>
      <c r="K236" s="83">
        <v>0</v>
      </c>
      <c r="L236" s="83">
        <v>9804.5580000000009</v>
      </c>
      <c r="M236" s="82">
        <v>10656.14</v>
      </c>
      <c r="N236" s="82">
        <v>0</v>
      </c>
      <c r="O236" s="94">
        <v>20460.698</v>
      </c>
      <c r="P236" s="165"/>
      <c r="Q236" s="162"/>
      <c r="R236" s="162"/>
      <c r="S236" s="162"/>
      <c r="T236" s="162"/>
      <c r="U236" s="162"/>
    </row>
    <row r="237" spans="1:21" ht="15.75" customHeight="1">
      <c r="A237" s="160" t="s">
        <v>184</v>
      </c>
      <c r="B237" s="169" t="s">
        <v>119</v>
      </c>
      <c r="C237" s="163" t="s">
        <v>132</v>
      </c>
      <c r="D237" s="160" t="s">
        <v>9</v>
      </c>
      <c r="E237" s="160">
        <v>0.39500000000000002</v>
      </c>
      <c r="F237" s="93" t="s">
        <v>2</v>
      </c>
      <c r="G237" s="93"/>
      <c r="H237" s="83">
        <v>6844.3829999999998</v>
      </c>
      <c r="I237" s="83">
        <v>0</v>
      </c>
      <c r="J237" s="83">
        <v>0</v>
      </c>
      <c r="K237" s="83">
        <v>0</v>
      </c>
      <c r="L237" s="83">
        <v>0</v>
      </c>
      <c r="M237" s="82">
        <v>0</v>
      </c>
      <c r="N237" s="82">
        <v>0</v>
      </c>
      <c r="O237" s="94">
        <v>6844.3829999999998</v>
      </c>
      <c r="P237" s="163" t="s">
        <v>131</v>
      </c>
      <c r="Q237" s="160"/>
      <c r="R237" s="160"/>
      <c r="S237" s="160"/>
      <c r="T237" s="160"/>
      <c r="U237" s="160"/>
    </row>
    <row r="238" spans="1:21">
      <c r="A238" s="161"/>
      <c r="B238" s="170"/>
      <c r="C238" s="164"/>
      <c r="D238" s="161"/>
      <c r="E238" s="161"/>
      <c r="F238" s="93" t="s">
        <v>12</v>
      </c>
      <c r="G238" s="93"/>
      <c r="H238" s="83"/>
      <c r="I238" s="83"/>
      <c r="J238" s="83"/>
      <c r="K238" s="83"/>
      <c r="L238" s="83"/>
      <c r="M238" s="82">
        <v>0</v>
      </c>
      <c r="N238" s="82">
        <v>0</v>
      </c>
      <c r="O238" s="94">
        <v>0</v>
      </c>
      <c r="P238" s="164"/>
      <c r="Q238" s="161"/>
      <c r="R238" s="161"/>
      <c r="S238" s="161"/>
      <c r="T238" s="161"/>
      <c r="U238" s="161"/>
    </row>
    <row r="239" spans="1:21">
      <c r="A239" s="161"/>
      <c r="B239" s="170"/>
      <c r="C239" s="164"/>
      <c r="D239" s="161"/>
      <c r="E239" s="161"/>
      <c r="F239" s="93" t="s">
        <v>30</v>
      </c>
      <c r="G239" s="93"/>
      <c r="H239" s="83"/>
      <c r="I239" s="83"/>
      <c r="J239" s="83"/>
      <c r="K239" s="83"/>
      <c r="L239" s="83"/>
      <c r="M239" s="82">
        <v>0</v>
      </c>
      <c r="N239" s="82">
        <v>0</v>
      </c>
      <c r="O239" s="94">
        <v>0</v>
      </c>
      <c r="P239" s="164"/>
      <c r="Q239" s="161"/>
      <c r="R239" s="161"/>
      <c r="S239" s="161"/>
      <c r="T239" s="161"/>
      <c r="U239" s="161"/>
    </row>
    <row r="240" spans="1:21" ht="31.5">
      <c r="A240" s="161"/>
      <c r="B240" s="170"/>
      <c r="C240" s="164"/>
      <c r="D240" s="161"/>
      <c r="E240" s="161"/>
      <c r="F240" s="93" t="s">
        <v>8</v>
      </c>
      <c r="G240" s="93"/>
      <c r="H240" s="83">
        <v>6844.3829999999998</v>
      </c>
      <c r="I240" s="83">
        <v>0</v>
      </c>
      <c r="J240" s="83">
        <v>0</v>
      </c>
      <c r="K240" s="83">
        <v>0</v>
      </c>
      <c r="L240" s="83">
        <v>0</v>
      </c>
      <c r="M240" s="82">
        <v>0</v>
      </c>
      <c r="N240" s="82">
        <v>0</v>
      </c>
      <c r="O240" s="94">
        <v>6844.3829999999998</v>
      </c>
      <c r="P240" s="164"/>
      <c r="Q240" s="161"/>
      <c r="R240" s="161"/>
      <c r="S240" s="161"/>
      <c r="T240" s="161"/>
      <c r="U240" s="161"/>
    </row>
    <row r="241" spans="1:21" ht="31.5">
      <c r="A241" s="162"/>
      <c r="B241" s="171"/>
      <c r="C241" s="165"/>
      <c r="D241" s="162"/>
      <c r="E241" s="162"/>
      <c r="F241" s="55" t="s">
        <v>127</v>
      </c>
      <c r="G241" s="55"/>
      <c r="H241" s="83">
        <v>6844.3829999999998</v>
      </c>
      <c r="I241" s="83">
        <v>0</v>
      </c>
      <c r="J241" s="83">
        <v>0</v>
      </c>
      <c r="K241" s="83">
        <v>0</v>
      </c>
      <c r="L241" s="83">
        <v>0</v>
      </c>
      <c r="M241" s="82">
        <v>0</v>
      </c>
      <c r="N241" s="82">
        <v>0</v>
      </c>
      <c r="O241" s="94">
        <v>6844.3829999999998</v>
      </c>
      <c r="P241" s="165"/>
      <c r="Q241" s="162"/>
      <c r="R241" s="162"/>
      <c r="S241" s="162"/>
      <c r="T241" s="162"/>
      <c r="U241" s="162"/>
    </row>
    <row r="242" spans="1:21" ht="15.75" customHeight="1">
      <c r="A242" s="160" t="s">
        <v>185</v>
      </c>
      <c r="B242" s="169" t="s">
        <v>101</v>
      </c>
      <c r="C242" s="163" t="s">
        <v>132</v>
      </c>
      <c r="D242" s="160" t="s">
        <v>9</v>
      </c>
      <c r="E242" s="160">
        <v>9.0999999999999998E-2</v>
      </c>
      <c r="F242" s="93" t="s">
        <v>2</v>
      </c>
      <c r="G242" s="93"/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2">
        <v>918.91800000000001</v>
      </c>
      <c r="N242" s="82">
        <v>0</v>
      </c>
      <c r="O242" s="94">
        <v>918.91800000000001</v>
      </c>
      <c r="P242" s="163" t="s">
        <v>131</v>
      </c>
      <c r="Q242" s="160"/>
      <c r="R242" s="160"/>
      <c r="S242" s="160"/>
      <c r="T242" s="160"/>
      <c r="U242" s="160"/>
    </row>
    <row r="243" spans="1:21">
      <c r="A243" s="161"/>
      <c r="B243" s="170"/>
      <c r="C243" s="164"/>
      <c r="D243" s="161"/>
      <c r="E243" s="161"/>
      <c r="F243" s="93" t="s">
        <v>12</v>
      </c>
      <c r="G243" s="93"/>
      <c r="H243" s="83"/>
      <c r="I243" s="83"/>
      <c r="J243" s="83"/>
      <c r="K243" s="83"/>
      <c r="L243" s="83"/>
      <c r="M243" s="82">
        <v>0</v>
      </c>
      <c r="N243" s="82">
        <v>0</v>
      </c>
      <c r="O243" s="94">
        <v>0</v>
      </c>
      <c r="P243" s="164"/>
      <c r="Q243" s="161"/>
      <c r="R243" s="161"/>
      <c r="S243" s="161"/>
      <c r="T243" s="161"/>
      <c r="U243" s="161"/>
    </row>
    <row r="244" spans="1:21">
      <c r="A244" s="161"/>
      <c r="B244" s="170"/>
      <c r="C244" s="164"/>
      <c r="D244" s="161"/>
      <c r="E244" s="161"/>
      <c r="F244" s="93" t="s">
        <v>30</v>
      </c>
      <c r="G244" s="93"/>
      <c r="H244" s="83"/>
      <c r="I244" s="83"/>
      <c r="J244" s="83"/>
      <c r="K244" s="83"/>
      <c r="L244" s="83"/>
      <c r="M244" s="82">
        <v>0</v>
      </c>
      <c r="N244" s="82">
        <v>0</v>
      </c>
      <c r="O244" s="94">
        <v>0</v>
      </c>
      <c r="P244" s="164"/>
      <c r="Q244" s="161"/>
      <c r="R244" s="161"/>
      <c r="S244" s="161"/>
      <c r="T244" s="161"/>
      <c r="U244" s="161"/>
    </row>
    <row r="245" spans="1:21" ht="31.5">
      <c r="A245" s="161"/>
      <c r="B245" s="170"/>
      <c r="C245" s="164"/>
      <c r="D245" s="161"/>
      <c r="E245" s="161"/>
      <c r="F245" s="93" t="s">
        <v>8</v>
      </c>
      <c r="G245" s="93"/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2">
        <v>918.91800000000001</v>
      </c>
      <c r="N245" s="82">
        <v>0</v>
      </c>
      <c r="O245" s="94">
        <v>918.91800000000001</v>
      </c>
      <c r="P245" s="164"/>
      <c r="Q245" s="161"/>
      <c r="R245" s="161"/>
      <c r="S245" s="161"/>
      <c r="T245" s="161"/>
      <c r="U245" s="161"/>
    </row>
    <row r="246" spans="1:21" ht="31.5">
      <c r="A246" s="162"/>
      <c r="B246" s="171"/>
      <c r="C246" s="165"/>
      <c r="D246" s="162"/>
      <c r="E246" s="162"/>
      <c r="F246" s="55" t="s">
        <v>127</v>
      </c>
      <c r="G246" s="55"/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2">
        <v>918.91800000000001</v>
      </c>
      <c r="N246" s="82">
        <v>0</v>
      </c>
      <c r="O246" s="94">
        <v>918.91800000000001</v>
      </c>
      <c r="P246" s="165"/>
      <c r="Q246" s="162"/>
      <c r="R246" s="162"/>
      <c r="S246" s="162"/>
      <c r="T246" s="162"/>
      <c r="U246" s="162"/>
    </row>
    <row r="247" spans="1:21" collapsed="1">
      <c r="A247" s="187" t="s">
        <v>17</v>
      </c>
      <c r="B247" s="190" t="s">
        <v>241</v>
      </c>
      <c r="C247" s="191"/>
      <c r="D247" s="191"/>
      <c r="E247" s="192"/>
      <c r="F247" s="5" t="s">
        <v>2</v>
      </c>
      <c r="G247" s="3">
        <v>2198.0754999999999</v>
      </c>
      <c r="H247" s="3">
        <v>60910.39</v>
      </c>
      <c r="I247" s="3">
        <v>44438.866999999998</v>
      </c>
      <c r="J247" s="3">
        <v>43097.413</v>
      </c>
      <c r="K247" s="3">
        <v>44337.891000000003</v>
      </c>
      <c r="L247" s="3">
        <v>35785.707999999999</v>
      </c>
      <c r="M247" s="3">
        <v>154854.36499999999</v>
      </c>
      <c r="N247" s="3">
        <v>69375.478999999992</v>
      </c>
      <c r="O247" s="3">
        <v>452800.11300000007</v>
      </c>
      <c r="P247" s="144"/>
      <c r="Q247" s="144"/>
      <c r="R247" s="144"/>
      <c r="S247" s="144"/>
      <c r="T247" s="144"/>
      <c r="U247" s="144"/>
    </row>
    <row r="248" spans="1:21">
      <c r="A248" s="188"/>
      <c r="B248" s="193"/>
      <c r="C248" s="194"/>
      <c r="D248" s="194"/>
      <c r="E248" s="195"/>
      <c r="F248" s="5" t="s">
        <v>12</v>
      </c>
      <c r="G248" s="3">
        <v>2088.1717250000002</v>
      </c>
      <c r="H248" s="3">
        <v>40505.409350000002</v>
      </c>
      <c r="I248" s="3">
        <v>29551.846555</v>
      </c>
      <c r="J248" s="3">
        <v>28659.779644999995</v>
      </c>
      <c r="K248" s="3">
        <v>26984.697515</v>
      </c>
      <c r="L248" s="3">
        <v>23797.49582</v>
      </c>
      <c r="M248" s="3">
        <v>102978.15272500001</v>
      </c>
      <c r="N248" s="3">
        <v>33865.443535000006</v>
      </c>
      <c r="O248" s="3">
        <v>286342.82514500001</v>
      </c>
      <c r="P248" s="145"/>
      <c r="Q248" s="145"/>
      <c r="R248" s="145"/>
      <c r="S248" s="145"/>
      <c r="T248" s="145"/>
      <c r="U248" s="145"/>
    </row>
    <row r="249" spans="1:21">
      <c r="A249" s="188"/>
      <c r="B249" s="193"/>
      <c r="C249" s="194"/>
      <c r="D249" s="194"/>
      <c r="E249" s="195"/>
      <c r="F249" s="5" t="s">
        <v>30</v>
      </c>
      <c r="G249" s="3">
        <v>109.90377500000001</v>
      </c>
      <c r="H249" s="3">
        <v>2131.8636500000002</v>
      </c>
      <c r="I249" s="3">
        <v>1555.3603450000001</v>
      </c>
      <c r="J249" s="3">
        <v>1508.4094550000002</v>
      </c>
      <c r="K249" s="3">
        <v>1551.8261850000004</v>
      </c>
      <c r="L249" s="3">
        <v>1252.4997800000001</v>
      </c>
      <c r="M249" s="3">
        <v>5419.9027750000005</v>
      </c>
      <c r="N249" s="3">
        <v>1782.3917650000001</v>
      </c>
      <c r="O249" s="3">
        <v>15202.253954999998</v>
      </c>
      <c r="P249" s="145"/>
      <c r="Q249" s="145"/>
      <c r="R249" s="145"/>
      <c r="S249" s="145"/>
      <c r="T249" s="145"/>
      <c r="U249" s="145"/>
    </row>
    <row r="250" spans="1:21" s="57" customFormat="1" ht="31.5">
      <c r="A250" s="189"/>
      <c r="B250" s="196"/>
      <c r="C250" s="197"/>
      <c r="D250" s="197"/>
      <c r="E250" s="198"/>
      <c r="F250" s="84" t="s">
        <v>8</v>
      </c>
      <c r="G250" s="3">
        <v>0</v>
      </c>
      <c r="H250" s="3">
        <v>18273.116999999998</v>
      </c>
      <c r="I250" s="3">
        <v>13331.660099999999</v>
      </c>
      <c r="J250" s="3">
        <v>12929.223899999997</v>
      </c>
      <c r="K250" s="3">
        <v>15801.3673</v>
      </c>
      <c r="L250" s="3">
        <v>10735.7124</v>
      </c>
      <c r="M250" s="3">
        <v>46456.309500000003</v>
      </c>
      <c r="N250" s="3">
        <v>33727.643700000001</v>
      </c>
      <c r="O250" s="3">
        <v>151255.03389999998</v>
      </c>
      <c r="P250" s="146"/>
      <c r="Q250" s="146"/>
      <c r="R250" s="146"/>
      <c r="S250" s="146"/>
      <c r="T250" s="146"/>
      <c r="U250" s="146"/>
    </row>
    <row r="251" spans="1:21" collapsed="1">
      <c r="A251" s="175" t="s">
        <v>186</v>
      </c>
      <c r="B251" s="178" t="s">
        <v>112</v>
      </c>
      <c r="C251" s="179"/>
      <c r="D251" s="179"/>
      <c r="E251" s="180"/>
      <c r="F251" s="59" t="s">
        <v>2</v>
      </c>
      <c r="G251" s="59"/>
      <c r="H251" s="38">
        <v>8390.7520000000004</v>
      </c>
      <c r="I251" s="38">
        <v>10180.317999999999</v>
      </c>
      <c r="J251" s="38">
        <v>1553.444</v>
      </c>
      <c r="K251" s="38">
        <v>8339.3780000000006</v>
      </c>
      <c r="L251" s="38">
        <v>0</v>
      </c>
      <c r="M251" s="38">
        <v>0</v>
      </c>
      <c r="N251" s="38">
        <v>0</v>
      </c>
      <c r="O251" s="38">
        <v>28463.892</v>
      </c>
      <c r="P251" s="166"/>
      <c r="Q251" s="166"/>
      <c r="R251" s="166"/>
      <c r="S251" s="166"/>
      <c r="T251" s="166"/>
      <c r="U251" s="166"/>
    </row>
    <row r="252" spans="1:21">
      <c r="A252" s="176"/>
      <c r="B252" s="181"/>
      <c r="C252" s="182"/>
      <c r="D252" s="182"/>
      <c r="E252" s="183"/>
      <c r="F252" s="59" t="s">
        <v>12</v>
      </c>
      <c r="G252" s="59"/>
      <c r="H252" s="38">
        <v>5579.8500800000002</v>
      </c>
      <c r="I252" s="38">
        <v>6769.9114699999991</v>
      </c>
      <c r="J252" s="38">
        <v>1033.04026</v>
      </c>
      <c r="K252" s="38">
        <v>3045.6863699999999</v>
      </c>
      <c r="L252" s="38">
        <v>0</v>
      </c>
      <c r="M252" s="38">
        <v>0</v>
      </c>
      <c r="N252" s="38">
        <v>0</v>
      </c>
      <c r="O252" s="38">
        <v>16428.48818</v>
      </c>
      <c r="P252" s="167"/>
      <c r="Q252" s="167"/>
      <c r="R252" s="167"/>
      <c r="S252" s="167"/>
      <c r="T252" s="167"/>
      <c r="U252" s="167"/>
    </row>
    <row r="253" spans="1:21">
      <c r="A253" s="176"/>
      <c r="B253" s="181"/>
      <c r="C253" s="182"/>
      <c r="D253" s="182"/>
      <c r="E253" s="183"/>
      <c r="F253" s="59" t="s">
        <v>30</v>
      </c>
      <c r="G253" s="59"/>
      <c r="H253" s="38">
        <v>293.67632000000003</v>
      </c>
      <c r="I253" s="38">
        <v>356.31112999999999</v>
      </c>
      <c r="J253" s="38">
        <v>54.370540000000005</v>
      </c>
      <c r="K253" s="38">
        <v>291.87823000000003</v>
      </c>
      <c r="L253" s="38">
        <v>0</v>
      </c>
      <c r="M253" s="38">
        <v>0</v>
      </c>
      <c r="N253" s="38">
        <v>0</v>
      </c>
      <c r="O253" s="38">
        <v>996.23622000000012</v>
      </c>
      <c r="P253" s="167"/>
      <c r="Q253" s="167"/>
      <c r="R253" s="167"/>
      <c r="S253" s="167"/>
      <c r="T253" s="167"/>
      <c r="U253" s="167"/>
    </row>
    <row r="254" spans="1:21" s="57" customFormat="1" ht="31.5">
      <c r="A254" s="177"/>
      <c r="B254" s="184"/>
      <c r="C254" s="185"/>
      <c r="D254" s="185"/>
      <c r="E254" s="186"/>
      <c r="F254" s="37" t="s">
        <v>8</v>
      </c>
      <c r="G254" s="37"/>
      <c r="H254" s="38">
        <v>2517.2256000000002</v>
      </c>
      <c r="I254" s="38">
        <v>3054.0954000000002</v>
      </c>
      <c r="J254" s="38">
        <v>466.03319999999997</v>
      </c>
      <c r="K254" s="38">
        <v>5001.8134</v>
      </c>
      <c r="L254" s="38">
        <v>0</v>
      </c>
      <c r="M254" s="38">
        <v>0</v>
      </c>
      <c r="N254" s="38">
        <v>0</v>
      </c>
      <c r="O254" s="38">
        <v>11039.167600000001</v>
      </c>
      <c r="P254" s="168"/>
      <c r="Q254" s="168"/>
      <c r="R254" s="168"/>
      <c r="S254" s="168"/>
      <c r="T254" s="168"/>
      <c r="U254" s="168"/>
    </row>
    <row r="255" spans="1:21" ht="15.75" customHeight="1">
      <c r="A255" s="160" t="s">
        <v>187</v>
      </c>
      <c r="B255" s="199" t="s">
        <v>111</v>
      </c>
      <c r="C255" s="202" t="s">
        <v>31</v>
      </c>
      <c r="D255" s="203" t="s">
        <v>9</v>
      </c>
      <c r="E255" s="206">
        <v>0.108</v>
      </c>
      <c r="F255" s="93" t="s">
        <v>2</v>
      </c>
      <c r="G255" s="93"/>
      <c r="H255" s="83">
        <v>0</v>
      </c>
      <c r="I255" s="83">
        <v>0</v>
      </c>
      <c r="J255" s="83">
        <v>1553.444</v>
      </c>
      <c r="K255" s="83">
        <v>0</v>
      </c>
      <c r="L255" s="83">
        <v>0</v>
      </c>
      <c r="M255" s="82">
        <v>0</v>
      </c>
      <c r="N255" s="82">
        <v>0</v>
      </c>
      <c r="O255" s="94">
        <v>1553.444</v>
      </c>
      <c r="P255" s="128" t="s">
        <v>131</v>
      </c>
      <c r="Q255" s="117"/>
      <c r="R255" s="117"/>
      <c r="S255" s="117"/>
      <c r="T255" s="117"/>
      <c r="U255" s="117"/>
    </row>
    <row r="256" spans="1:21">
      <c r="A256" s="161"/>
      <c r="B256" s="200"/>
      <c r="C256" s="158"/>
      <c r="D256" s="204"/>
      <c r="E256" s="207"/>
      <c r="F256" s="93" t="s">
        <v>12</v>
      </c>
      <c r="G256" s="93"/>
      <c r="H256" s="83">
        <v>0</v>
      </c>
      <c r="I256" s="83">
        <v>0</v>
      </c>
      <c r="J256" s="83">
        <v>1033.04026</v>
      </c>
      <c r="K256" s="83">
        <v>0</v>
      </c>
      <c r="L256" s="83">
        <v>0</v>
      </c>
      <c r="M256" s="82">
        <v>0</v>
      </c>
      <c r="N256" s="82">
        <v>0</v>
      </c>
      <c r="O256" s="94">
        <v>1033.04026</v>
      </c>
      <c r="P256" s="129"/>
      <c r="Q256" s="118"/>
      <c r="R256" s="118"/>
      <c r="S256" s="118"/>
      <c r="T256" s="118"/>
      <c r="U256" s="118"/>
    </row>
    <row r="257" spans="1:21">
      <c r="A257" s="161"/>
      <c r="B257" s="200"/>
      <c r="C257" s="158"/>
      <c r="D257" s="204"/>
      <c r="E257" s="207"/>
      <c r="F257" s="93" t="s">
        <v>30</v>
      </c>
      <c r="G257" s="93"/>
      <c r="H257" s="83">
        <v>0</v>
      </c>
      <c r="I257" s="83">
        <v>0</v>
      </c>
      <c r="J257" s="83">
        <v>54.370540000000005</v>
      </c>
      <c r="K257" s="83">
        <v>0</v>
      </c>
      <c r="L257" s="83">
        <v>0</v>
      </c>
      <c r="M257" s="82">
        <v>0</v>
      </c>
      <c r="N257" s="82">
        <v>0</v>
      </c>
      <c r="O257" s="94">
        <v>54.370540000000005</v>
      </c>
      <c r="P257" s="129"/>
      <c r="Q257" s="118"/>
      <c r="R257" s="118"/>
      <c r="S257" s="118"/>
      <c r="T257" s="118"/>
      <c r="U257" s="118"/>
    </row>
    <row r="258" spans="1:21" ht="31.5">
      <c r="A258" s="162"/>
      <c r="B258" s="201"/>
      <c r="C258" s="159"/>
      <c r="D258" s="205"/>
      <c r="E258" s="208"/>
      <c r="F258" s="93" t="s">
        <v>8</v>
      </c>
      <c r="G258" s="93"/>
      <c r="H258" s="83">
        <v>0</v>
      </c>
      <c r="I258" s="83">
        <v>0</v>
      </c>
      <c r="J258" s="83">
        <v>466.03319999999997</v>
      </c>
      <c r="K258" s="83">
        <v>0</v>
      </c>
      <c r="L258" s="83">
        <v>0</v>
      </c>
      <c r="M258" s="82">
        <v>0</v>
      </c>
      <c r="N258" s="82">
        <v>0</v>
      </c>
      <c r="O258" s="94">
        <v>466.03319999999997</v>
      </c>
      <c r="P258" s="130"/>
      <c r="Q258" s="119"/>
      <c r="R258" s="119"/>
      <c r="S258" s="119"/>
      <c r="T258" s="119"/>
      <c r="U258" s="119"/>
    </row>
    <row r="259" spans="1:21" ht="15.75" customHeight="1">
      <c r="A259" s="160" t="s">
        <v>188</v>
      </c>
      <c r="B259" s="199" t="s">
        <v>95</v>
      </c>
      <c r="C259" s="202" t="s">
        <v>31</v>
      </c>
      <c r="D259" s="203" t="s">
        <v>9</v>
      </c>
      <c r="E259" s="206">
        <v>0.32700000000000001</v>
      </c>
      <c r="F259" s="93" t="s">
        <v>2</v>
      </c>
      <c r="G259" s="93"/>
      <c r="H259" s="83">
        <v>0</v>
      </c>
      <c r="I259" s="83">
        <v>5784.4</v>
      </c>
      <c r="J259" s="83">
        <v>0</v>
      </c>
      <c r="K259" s="83">
        <v>1955.2919999999999</v>
      </c>
      <c r="L259" s="83">
        <v>0</v>
      </c>
      <c r="M259" s="82">
        <v>0</v>
      </c>
      <c r="N259" s="82">
        <v>0</v>
      </c>
      <c r="O259" s="94">
        <v>7739.6919999999991</v>
      </c>
      <c r="P259" s="128" t="s">
        <v>131</v>
      </c>
      <c r="Q259" s="117"/>
      <c r="R259" s="117"/>
      <c r="S259" s="117"/>
      <c r="T259" s="117"/>
      <c r="U259" s="117"/>
    </row>
    <row r="260" spans="1:21">
      <c r="A260" s="161"/>
      <c r="B260" s="200"/>
      <c r="C260" s="158"/>
      <c r="D260" s="204"/>
      <c r="E260" s="207"/>
      <c r="F260" s="93" t="s">
        <v>12</v>
      </c>
      <c r="G260" s="93"/>
      <c r="H260" s="83">
        <v>0</v>
      </c>
      <c r="I260" s="83">
        <v>3846.6259999999997</v>
      </c>
      <c r="J260" s="83">
        <v>0</v>
      </c>
      <c r="K260" s="83">
        <v>1300.26918</v>
      </c>
      <c r="L260" s="83">
        <v>0</v>
      </c>
      <c r="M260" s="82">
        <v>0</v>
      </c>
      <c r="N260" s="82">
        <v>0</v>
      </c>
      <c r="O260" s="94">
        <v>5146.8951799999995</v>
      </c>
      <c r="P260" s="129"/>
      <c r="Q260" s="118"/>
      <c r="R260" s="118"/>
      <c r="S260" s="118"/>
      <c r="T260" s="118"/>
      <c r="U260" s="118"/>
    </row>
    <row r="261" spans="1:21">
      <c r="A261" s="161"/>
      <c r="B261" s="200"/>
      <c r="C261" s="158"/>
      <c r="D261" s="204"/>
      <c r="E261" s="207"/>
      <c r="F261" s="93" t="s">
        <v>30</v>
      </c>
      <c r="G261" s="93"/>
      <c r="H261" s="83">
        <v>0</v>
      </c>
      <c r="I261" s="83">
        <v>202.45400000000001</v>
      </c>
      <c r="J261" s="83">
        <v>0</v>
      </c>
      <c r="K261" s="83">
        <v>68.435220000000001</v>
      </c>
      <c r="L261" s="83">
        <v>0</v>
      </c>
      <c r="M261" s="82">
        <v>0</v>
      </c>
      <c r="N261" s="82">
        <v>0</v>
      </c>
      <c r="O261" s="94">
        <v>270.88922000000002</v>
      </c>
      <c r="P261" s="129"/>
      <c r="Q261" s="118"/>
      <c r="R261" s="118"/>
      <c r="S261" s="118"/>
      <c r="T261" s="118"/>
      <c r="U261" s="118"/>
    </row>
    <row r="262" spans="1:21" ht="31.5">
      <c r="A262" s="162"/>
      <c r="B262" s="201"/>
      <c r="C262" s="159"/>
      <c r="D262" s="205"/>
      <c r="E262" s="208"/>
      <c r="F262" s="93" t="s">
        <v>8</v>
      </c>
      <c r="G262" s="93"/>
      <c r="H262" s="83">
        <v>0</v>
      </c>
      <c r="I262" s="83">
        <v>1735.32</v>
      </c>
      <c r="J262" s="83">
        <v>0</v>
      </c>
      <c r="K262" s="83">
        <v>586.58759999999995</v>
      </c>
      <c r="L262" s="83">
        <v>0</v>
      </c>
      <c r="M262" s="82">
        <v>0</v>
      </c>
      <c r="N262" s="82">
        <v>0</v>
      </c>
      <c r="O262" s="94">
        <v>2321.9076</v>
      </c>
      <c r="P262" s="130"/>
      <c r="Q262" s="119"/>
      <c r="R262" s="119"/>
      <c r="S262" s="119"/>
      <c r="T262" s="119"/>
      <c r="U262" s="119"/>
    </row>
    <row r="263" spans="1:21" ht="15.75" customHeight="1">
      <c r="A263" s="160" t="s">
        <v>189</v>
      </c>
      <c r="B263" s="199" t="s">
        <v>96</v>
      </c>
      <c r="C263" s="202" t="s">
        <v>31</v>
      </c>
      <c r="D263" s="203" t="s">
        <v>9</v>
      </c>
      <c r="E263" s="206">
        <v>0.42199999999999999</v>
      </c>
      <c r="F263" s="93" t="s">
        <v>2</v>
      </c>
      <c r="G263" s="93"/>
      <c r="H263" s="83">
        <v>8390.7520000000004</v>
      </c>
      <c r="I263" s="83">
        <v>0</v>
      </c>
      <c r="J263" s="83">
        <v>0</v>
      </c>
      <c r="K263" s="83">
        <v>0</v>
      </c>
      <c r="L263" s="83">
        <v>0</v>
      </c>
      <c r="M263" s="82">
        <v>0</v>
      </c>
      <c r="N263" s="82">
        <v>0</v>
      </c>
      <c r="O263" s="94">
        <v>8390.7520000000004</v>
      </c>
      <c r="P263" s="128" t="s">
        <v>131</v>
      </c>
      <c r="Q263" s="117"/>
      <c r="R263" s="117"/>
      <c r="S263" s="117"/>
      <c r="T263" s="117"/>
      <c r="U263" s="117"/>
    </row>
    <row r="264" spans="1:21">
      <c r="A264" s="161"/>
      <c r="B264" s="200"/>
      <c r="C264" s="158"/>
      <c r="D264" s="204"/>
      <c r="E264" s="207"/>
      <c r="F264" s="93" t="s">
        <v>12</v>
      </c>
      <c r="G264" s="93"/>
      <c r="H264" s="83">
        <v>5579.8500800000002</v>
      </c>
      <c r="I264" s="83">
        <v>0</v>
      </c>
      <c r="J264" s="83">
        <v>0</v>
      </c>
      <c r="K264" s="83">
        <v>0</v>
      </c>
      <c r="L264" s="83">
        <v>0</v>
      </c>
      <c r="M264" s="82">
        <v>0</v>
      </c>
      <c r="N264" s="82">
        <v>0</v>
      </c>
      <c r="O264" s="94">
        <v>5579.8500800000002</v>
      </c>
      <c r="P264" s="129"/>
      <c r="Q264" s="118"/>
      <c r="R264" s="118"/>
      <c r="S264" s="118"/>
      <c r="T264" s="118"/>
      <c r="U264" s="118"/>
    </row>
    <row r="265" spans="1:21">
      <c r="A265" s="161"/>
      <c r="B265" s="200"/>
      <c r="C265" s="158"/>
      <c r="D265" s="204"/>
      <c r="E265" s="207"/>
      <c r="F265" s="93" t="s">
        <v>30</v>
      </c>
      <c r="G265" s="93"/>
      <c r="H265" s="83">
        <v>293.67632000000003</v>
      </c>
      <c r="I265" s="83">
        <v>0</v>
      </c>
      <c r="J265" s="83">
        <v>0</v>
      </c>
      <c r="K265" s="83">
        <v>0</v>
      </c>
      <c r="L265" s="83">
        <v>0</v>
      </c>
      <c r="M265" s="82">
        <v>0</v>
      </c>
      <c r="N265" s="82">
        <v>0</v>
      </c>
      <c r="O265" s="94">
        <v>293.67632000000003</v>
      </c>
      <c r="P265" s="129"/>
      <c r="Q265" s="118"/>
      <c r="R265" s="118"/>
      <c r="S265" s="118"/>
      <c r="T265" s="118"/>
      <c r="U265" s="118"/>
    </row>
    <row r="266" spans="1:21" ht="31.5">
      <c r="A266" s="162"/>
      <c r="B266" s="201"/>
      <c r="C266" s="159"/>
      <c r="D266" s="205"/>
      <c r="E266" s="208"/>
      <c r="F266" s="93" t="s">
        <v>8</v>
      </c>
      <c r="G266" s="93"/>
      <c r="H266" s="83">
        <v>2517.2256000000002</v>
      </c>
      <c r="I266" s="83">
        <v>0</v>
      </c>
      <c r="J266" s="83">
        <v>0</v>
      </c>
      <c r="K266" s="83">
        <v>0</v>
      </c>
      <c r="L266" s="83">
        <v>0</v>
      </c>
      <c r="M266" s="82">
        <v>0</v>
      </c>
      <c r="N266" s="82">
        <v>0</v>
      </c>
      <c r="O266" s="94">
        <v>2517.2256000000002</v>
      </c>
      <c r="P266" s="130"/>
      <c r="Q266" s="119"/>
      <c r="R266" s="119"/>
      <c r="S266" s="119"/>
      <c r="T266" s="119"/>
      <c r="U266" s="119"/>
    </row>
    <row r="267" spans="1:21" ht="15.75" customHeight="1">
      <c r="A267" s="160" t="s">
        <v>190</v>
      </c>
      <c r="B267" s="199" t="s">
        <v>88</v>
      </c>
      <c r="C267" s="202" t="s">
        <v>31</v>
      </c>
      <c r="D267" s="203" t="s">
        <v>9</v>
      </c>
      <c r="E267" s="206">
        <v>0.35343000000000002</v>
      </c>
      <c r="F267" s="93" t="s">
        <v>2</v>
      </c>
      <c r="G267" s="93"/>
      <c r="H267" s="83">
        <v>0</v>
      </c>
      <c r="I267" s="83">
        <v>353.43</v>
      </c>
      <c r="J267" s="83">
        <v>0</v>
      </c>
      <c r="K267" s="83">
        <v>0</v>
      </c>
      <c r="L267" s="83">
        <v>0</v>
      </c>
      <c r="M267" s="82">
        <v>0</v>
      </c>
      <c r="N267" s="82">
        <v>0</v>
      </c>
      <c r="O267" s="94">
        <v>353.43</v>
      </c>
      <c r="P267" s="128" t="s">
        <v>131</v>
      </c>
      <c r="Q267" s="117"/>
      <c r="R267" s="117"/>
      <c r="S267" s="117"/>
      <c r="T267" s="117"/>
      <c r="U267" s="117"/>
    </row>
    <row r="268" spans="1:21">
      <c r="A268" s="161"/>
      <c r="B268" s="200"/>
      <c r="C268" s="158"/>
      <c r="D268" s="204"/>
      <c r="E268" s="207"/>
      <c r="F268" s="93" t="s">
        <v>12</v>
      </c>
      <c r="G268" s="93"/>
      <c r="H268" s="83">
        <v>0</v>
      </c>
      <c r="I268" s="83">
        <v>235.03095000000002</v>
      </c>
      <c r="J268" s="83">
        <v>0</v>
      </c>
      <c r="K268" s="83">
        <v>0</v>
      </c>
      <c r="L268" s="83">
        <v>0</v>
      </c>
      <c r="M268" s="82">
        <v>0</v>
      </c>
      <c r="N268" s="82">
        <v>0</v>
      </c>
      <c r="O268" s="94">
        <v>235.03095000000002</v>
      </c>
      <c r="P268" s="129"/>
      <c r="Q268" s="118"/>
      <c r="R268" s="118"/>
      <c r="S268" s="118"/>
      <c r="T268" s="118"/>
      <c r="U268" s="118"/>
    </row>
    <row r="269" spans="1:21">
      <c r="A269" s="161"/>
      <c r="B269" s="200"/>
      <c r="C269" s="158"/>
      <c r="D269" s="204"/>
      <c r="E269" s="207"/>
      <c r="F269" s="93" t="s">
        <v>30</v>
      </c>
      <c r="G269" s="93"/>
      <c r="H269" s="83">
        <v>0</v>
      </c>
      <c r="I269" s="83">
        <v>12.370050000000001</v>
      </c>
      <c r="J269" s="83">
        <v>0</v>
      </c>
      <c r="K269" s="83">
        <v>0</v>
      </c>
      <c r="L269" s="83">
        <v>0</v>
      </c>
      <c r="M269" s="82">
        <v>0</v>
      </c>
      <c r="N269" s="82">
        <v>0</v>
      </c>
      <c r="O269" s="94">
        <v>12.370050000000001</v>
      </c>
      <c r="P269" s="129"/>
      <c r="Q269" s="118"/>
      <c r="R269" s="118"/>
      <c r="S269" s="118"/>
      <c r="T269" s="118"/>
      <c r="U269" s="118"/>
    </row>
    <row r="270" spans="1:21" ht="31.5">
      <c r="A270" s="162"/>
      <c r="B270" s="201"/>
      <c r="C270" s="159"/>
      <c r="D270" s="205"/>
      <c r="E270" s="208"/>
      <c r="F270" s="93" t="s">
        <v>8</v>
      </c>
      <c r="G270" s="93"/>
      <c r="H270" s="83">
        <v>0</v>
      </c>
      <c r="I270" s="83">
        <v>106.029</v>
      </c>
      <c r="J270" s="83">
        <v>0</v>
      </c>
      <c r="K270" s="83">
        <v>0</v>
      </c>
      <c r="L270" s="83">
        <v>0</v>
      </c>
      <c r="M270" s="82">
        <v>0</v>
      </c>
      <c r="N270" s="82">
        <v>0</v>
      </c>
      <c r="O270" s="94">
        <v>106.029</v>
      </c>
      <c r="P270" s="130"/>
      <c r="Q270" s="119"/>
      <c r="R270" s="119"/>
      <c r="S270" s="119"/>
      <c r="T270" s="119"/>
      <c r="U270" s="119"/>
    </row>
    <row r="271" spans="1:21" ht="15.75" customHeight="1">
      <c r="A271" s="160" t="s">
        <v>191</v>
      </c>
      <c r="B271" s="199" t="s">
        <v>91</v>
      </c>
      <c r="C271" s="202" t="s">
        <v>31</v>
      </c>
      <c r="D271" s="203" t="s">
        <v>9</v>
      </c>
      <c r="E271" s="206">
        <v>0.20100000000000001</v>
      </c>
      <c r="F271" s="93" t="s">
        <v>2</v>
      </c>
      <c r="G271" s="93"/>
      <c r="H271" s="83">
        <v>0</v>
      </c>
      <c r="I271" s="83">
        <v>3534.42</v>
      </c>
      <c r="J271" s="83">
        <v>0</v>
      </c>
      <c r="K271" s="83">
        <v>0</v>
      </c>
      <c r="L271" s="83">
        <v>0</v>
      </c>
      <c r="M271" s="82">
        <v>0</v>
      </c>
      <c r="N271" s="82">
        <v>0</v>
      </c>
      <c r="O271" s="94">
        <v>3534.42</v>
      </c>
      <c r="P271" s="128" t="s">
        <v>131</v>
      </c>
      <c r="Q271" s="117"/>
      <c r="R271" s="117"/>
      <c r="S271" s="117"/>
      <c r="T271" s="117"/>
      <c r="U271" s="117"/>
    </row>
    <row r="272" spans="1:21">
      <c r="A272" s="161"/>
      <c r="B272" s="200"/>
      <c r="C272" s="158"/>
      <c r="D272" s="204"/>
      <c r="E272" s="207"/>
      <c r="F272" s="93" t="s">
        <v>12</v>
      </c>
      <c r="G272" s="93"/>
      <c r="H272" s="83">
        <v>0</v>
      </c>
      <c r="I272" s="83">
        <v>2350.3893000000003</v>
      </c>
      <c r="J272" s="83">
        <v>0</v>
      </c>
      <c r="K272" s="83">
        <v>0</v>
      </c>
      <c r="L272" s="83">
        <v>0</v>
      </c>
      <c r="M272" s="82">
        <v>0</v>
      </c>
      <c r="N272" s="82">
        <v>0</v>
      </c>
      <c r="O272" s="94">
        <v>2350.3893000000003</v>
      </c>
      <c r="P272" s="129"/>
      <c r="Q272" s="118"/>
      <c r="R272" s="118"/>
      <c r="S272" s="118"/>
      <c r="T272" s="118"/>
      <c r="U272" s="118"/>
    </row>
    <row r="273" spans="1:21">
      <c r="A273" s="161"/>
      <c r="B273" s="200"/>
      <c r="C273" s="158"/>
      <c r="D273" s="204"/>
      <c r="E273" s="207"/>
      <c r="F273" s="93" t="s">
        <v>30</v>
      </c>
      <c r="G273" s="93"/>
      <c r="H273" s="83">
        <v>0</v>
      </c>
      <c r="I273" s="83">
        <v>123.70470000000002</v>
      </c>
      <c r="J273" s="83">
        <v>0</v>
      </c>
      <c r="K273" s="83">
        <v>0</v>
      </c>
      <c r="L273" s="83">
        <v>0</v>
      </c>
      <c r="M273" s="82">
        <v>0</v>
      </c>
      <c r="N273" s="82">
        <v>0</v>
      </c>
      <c r="O273" s="94">
        <v>123.70470000000002</v>
      </c>
      <c r="P273" s="129"/>
      <c r="Q273" s="118"/>
      <c r="R273" s="118"/>
      <c r="S273" s="118"/>
      <c r="T273" s="118"/>
      <c r="U273" s="118"/>
    </row>
    <row r="274" spans="1:21" ht="31.5">
      <c r="A274" s="162"/>
      <c r="B274" s="201"/>
      <c r="C274" s="159"/>
      <c r="D274" s="205"/>
      <c r="E274" s="208"/>
      <c r="F274" s="93" t="s">
        <v>8</v>
      </c>
      <c r="G274" s="93"/>
      <c r="H274" s="83">
        <v>0</v>
      </c>
      <c r="I274" s="83">
        <v>1060.326</v>
      </c>
      <c r="J274" s="83">
        <v>0</v>
      </c>
      <c r="K274" s="83">
        <v>0</v>
      </c>
      <c r="L274" s="83">
        <v>0</v>
      </c>
      <c r="M274" s="82">
        <v>0</v>
      </c>
      <c r="N274" s="82">
        <v>0</v>
      </c>
      <c r="O274" s="94">
        <v>1060.326</v>
      </c>
      <c r="P274" s="130"/>
      <c r="Q274" s="119"/>
      <c r="R274" s="119"/>
      <c r="S274" s="119"/>
      <c r="T274" s="119"/>
      <c r="U274" s="119"/>
    </row>
    <row r="275" spans="1:21" ht="15.75" customHeight="1">
      <c r="A275" s="160" t="s">
        <v>192</v>
      </c>
      <c r="B275" s="199" t="s">
        <v>94</v>
      </c>
      <c r="C275" s="202" t="s">
        <v>31</v>
      </c>
      <c r="D275" s="203" t="s">
        <v>9</v>
      </c>
      <c r="E275" s="206">
        <v>9.6000000000000002E-2</v>
      </c>
      <c r="F275" s="93" t="s">
        <v>2</v>
      </c>
      <c r="G275" s="93"/>
      <c r="H275" s="83">
        <v>0</v>
      </c>
      <c r="I275" s="83">
        <v>508.06799999999998</v>
      </c>
      <c r="J275" s="83">
        <v>0</v>
      </c>
      <c r="K275" s="83">
        <v>1822.086</v>
      </c>
      <c r="L275" s="83">
        <v>0</v>
      </c>
      <c r="M275" s="82">
        <v>0</v>
      </c>
      <c r="N275" s="82">
        <v>0</v>
      </c>
      <c r="O275" s="94">
        <v>2330.154</v>
      </c>
      <c r="P275" s="128" t="s">
        <v>131</v>
      </c>
      <c r="Q275" s="117"/>
      <c r="R275" s="117"/>
      <c r="S275" s="117"/>
      <c r="T275" s="117"/>
      <c r="U275" s="117"/>
    </row>
    <row r="276" spans="1:21">
      <c r="A276" s="161"/>
      <c r="B276" s="200"/>
      <c r="C276" s="158"/>
      <c r="D276" s="204"/>
      <c r="E276" s="207"/>
      <c r="F276" s="93" t="s">
        <v>12</v>
      </c>
      <c r="G276" s="93"/>
      <c r="H276" s="83">
        <v>0</v>
      </c>
      <c r="I276" s="83">
        <v>337.86522000000002</v>
      </c>
      <c r="J276" s="83">
        <v>0</v>
      </c>
      <c r="K276" s="83">
        <v>1211.6871900000001</v>
      </c>
      <c r="L276" s="83">
        <v>0</v>
      </c>
      <c r="M276" s="82">
        <v>0</v>
      </c>
      <c r="N276" s="82">
        <v>0</v>
      </c>
      <c r="O276" s="94">
        <v>1549.5524100000002</v>
      </c>
      <c r="P276" s="129"/>
      <c r="Q276" s="118"/>
      <c r="R276" s="118"/>
      <c r="S276" s="118"/>
      <c r="T276" s="118"/>
      <c r="U276" s="118"/>
    </row>
    <row r="277" spans="1:21">
      <c r="A277" s="161"/>
      <c r="B277" s="200"/>
      <c r="C277" s="158"/>
      <c r="D277" s="204"/>
      <c r="E277" s="207"/>
      <c r="F277" s="93" t="s">
        <v>30</v>
      </c>
      <c r="G277" s="93"/>
      <c r="H277" s="83">
        <v>0</v>
      </c>
      <c r="I277" s="83">
        <v>17.78238</v>
      </c>
      <c r="J277" s="83">
        <v>0</v>
      </c>
      <c r="K277" s="83">
        <v>63.773010000000006</v>
      </c>
      <c r="L277" s="83">
        <v>0</v>
      </c>
      <c r="M277" s="82">
        <v>0</v>
      </c>
      <c r="N277" s="82">
        <v>0</v>
      </c>
      <c r="O277" s="94">
        <v>81.555390000000003</v>
      </c>
      <c r="P277" s="129"/>
      <c r="Q277" s="118"/>
      <c r="R277" s="118"/>
      <c r="S277" s="118"/>
      <c r="T277" s="118"/>
      <c r="U277" s="118"/>
    </row>
    <row r="278" spans="1:21" ht="31.5">
      <c r="A278" s="162"/>
      <c r="B278" s="201"/>
      <c r="C278" s="159"/>
      <c r="D278" s="205"/>
      <c r="E278" s="208"/>
      <c r="F278" s="93" t="s">
        <v>8</v>
      </c>
      <c r="G278" s="93"/>
      <c r="H278" s="83">
        <v>0</v>
      </c>
      <c r="I278" s="83">
        <v>152.4204</v>
      </c>
      <c r="J278" s="83">
        <v>0</v>
      </c>
      <c r="K278" s="83">
        <v>546.62580000000003</v>
      </c>
      <c r="L278" s="83">
        <v>0</v>
      </c>
      <c r="M278" s="82">
        <v>0</v>
      </c>
      <c r="N278" s="82">
        <v>0</v>
      </c>
      <c r="O278" s="94">
        <v>699.0462</v>
      </c>
      <c r="P278" s="130"/>
      <c r="Q278" s="119"/>
      <c r="R278" s="119"/>
      <c r="S278" s="119"/>
      <c r="T278" s="119"/>
      <c r="U278" s="119"/>
    </row>
    <row r="279" spans="1:21" ht="15.75" customHeight="1">
      <c r="A279" s="160" t="s">
        <v>193</v>
      </c>
      <c r="B279" s="199" t="s">
        <v>244</v>
      </c>
      <c r="C279" s="202" t="s">
        <v>31</v>
      </c>
      <c r="D279" s="209"/>
      <c r="E279" s="212"/>
      <c r="F279" s="93" t="s">
        <v>2</v>
      </c>
      <c r="G279" s="93"/>
      <c r="H279" s="83">
        <v>0</v>
      </c>
      <c r="I279" s="83">
        <v>0</v>
      </c>
      <c r="J279" s="83">
        <v>0</v>
      </c>
      <c r="K279" s="82">
        <v>4562</v>
      </c>
      <c r="L279" s="83">
        <v>0</v>
      </c>
      <c r="M279" s="82">
        <v>0</v>
      </c>
      <c r="N279" s="82">
        <v>0</v>
      </c>
      <c r="O279" s="94">
        <v>4562</v>
      </c>
      <c r="P279" s="128" t="s">
        <v>131</v>
      </c>
      <c r="Q279" s="117"/>
      <c r="R279" s="117"/>
      <c r="S279" s="117"/>
      <c r="T279" s="117"/>
      <c r="U279" s="117"/>
    </row>
    <row r="280" spans="1:21">
      <c r="A280" s="161"/>
      <c r="B280" s="200"/>
      <c r="C280" s="158"/>
      <c r="D280" s="210"/>
      <c r="E280" s="213"/>
      <c r="F280" s="93" t="s">
        <v>12</v>
      </c>
      <c r="G280" s="93"/>
      <c r="H280" s="83">
        <v>0</v>
      </c>
      <c r="I280" s="83">
        <v>0</v>
      </c>
      <c r="J280" s="83">
        <v>0</v>
      </c>
      <c r="K280" s="82">
        <v>533.73</v>
      </c>
      <c r="L280" s="83">
        <v>0</v>
      </c>
      <c r="M280" s="82">
        <v>0</v>
      </c>
      <c r="N280" s="82">
        <v>0</v>
      </c>
      <c r="O280" s="94">
        <v>533.73</v>
      </c>
      <c r="P280" s="129"/>
      <c r="Q280" s="118"/>
      <c r="R280" s="118"/>
      <c r="S280" s="118"/>
      <c r="T280" s="118"/>
      <c r="U280" s="118"/>
    </row>
    <row r="281" spans="1:21">
      <c r="A281" s="161"/>
      <c r="B281" s="200"/>
      <c r="C281" s="158"/>
      <c r="D281" s="210"/>
      <c r="E281" s="213"/>
      <c r="F281" s="93" t="s">
        <v>30</v>
      </c>
      <c r="G281" s="93"/>
      <c r="H281" s="83">
        <v>0</v>
      </c>
      <c r="I281" s="83">
        <v>0</v>
      </c>
      <c r="J281" s="83">
        <v>0</v>
      </c>
      <c r="K281" s="82">
        <v>159.67000000000002</v>
      </c>
      <c r="L281" s="83">
        <v>0</v>
      </c>
      <c r="M281" s="82">
        <v>0</v>
      </c>
      <c r="N281" s="82">
        <v>0</v>
      </c>
      <c r="O281" s="94">
        <v>159.67000000000002</v>
      </c>
      <c r="P281" s="129"/>
      <c r="Q281" s="118"/>
      <c r="R281" s="118"/>
      <c r="S281" s="118"/>
      <c r="T281" s="118"/>
      <c r="U281" s="118"/>
    </row>
    <row r="282" spans="1:21" ht="31.5">
      <c r="A282" s="162"/>
      <c r="B282" s="201"/>
      <c r="C282" s="159"/>
      <c r="D282" s="211"/>
      <c r="E282" s="214"/>
      <c r="F282" s="93" t="s">
        <v>8</v>
      </c>
      <c r="G282" s="93"/>
      <c r="H282" s="83">
        <v>0</v>
      </c>
      <c r="I282" s="83">
        <v>0</v>
      </c>
      <c r="J282" s="83">
        <v>0</v>
      </c>
      <c r="K282" s="82">
        <v>3868.6</v>
      </c>
      <c r="L282" s="83">
        <v>0</v>
      </c>
      <c r="M282" s="82">
        <v>0</v>
      </c>
      <c r="N282" s="82">
        <v>0</v>
      </c>
      <c r="O282" s="94">
        <v>3868.6</v>
      </c>
      <c r="P282" s="130"/>
      <c r="Q282" s="119"/>
      <c r="R282" s="119"/>
      <c r="S282" s="119"/>
      <c r="T282" s="119"/>
      <c r="U282" s="119"/>
    </row>
    <row r="283" spans="1:21" collapsed="1">
      <c r="A283" s="175" t="s">
        <v>194</v>
      </c>
      <c r="B283" s="178" t="s">
        <v>113</v>
      </c>
      <c r="C283" s="179"/>
      <c r="D283" s="179"/>
      <c r="E283" s="180"/>
      <c r="F283" s="59" t="s">
        <v>2</v>
      </c>
      <c r="G283" s="59"/>
      <c r="H283" s="38">
        <v>7819.8119999999999</v>
      </c>
      <c r="I283" s="38">
        <v>0</v>
      </c>
      <c r="J283" s="38">
        <v>9155.16</v>
      </c>
      <c r="K283" s="38">
        <v>0</v>
      </c>
      <c r="L283" s="38">
        <v>0</v>
      </c>
      <c r="M283" s="38">
        <v>0</v>
      </c>
      <c r="N283" s="38">
        <v>0</v>
      </c>
      <c r="O283" s="38">
        <v>16974.972000000002</v>
      </c>
      <c r="P283" s="166"/>
      <c r="Q283" s="166"/>
      <c r="R283" s="166"/>
      <c r="S283" s="166"/>
      <c r="T283" s="166"/>
      <c r="U283" s="166"/>
    </row>
    <row r="284" spans="1:21">
      <c r="A284" s="176"/>
      <c r="B284" s="181"/>
      <c r="C284" s="182"/>
      <c r="D284" s="182"/>
      <c r="E284" s="183"/>
      <c r="F284" s="59" t="s">
        <v>12</v>
      </c>
      <c r="G284" s="59"/>
      <c r="H284" s="38">
        <v>5200.1749800000007</v>
      </c>
      <c r="I284" s="38">
        <v>0</v>
      </c>
      <c r="J284" s="38">
        <v>6088.1814000000004</v>
      </c>
      <c r="K284" s="38">
        <v>0</v>
      </c>
      <c r="L284" s="38">
        <v>0</v>
      </c>
      <c r="M284" s="38">
        <v>0</v>
      </c>
      <c r="N284" s="38">
        <v>0</v>
      </c>
      <c r="O284" s="38">
        <v>11288.356380000001</v>
      </c>
      <c r="P284" s="167"/>
      <c r="Q284" s="167"/>
      <c r="R284" s="167"/>
      <c r="S284" s="167"/>
      <c r="T284" s="167"/>
      <c r="U284" s="167"/>
    </row>
    <row r="285" spans="1:21">
      <c r="A285" s="176"/>
      <c r="B285" s="181"/>
      <c r="C285" s="182"/>
      <c r="D285" s="182"/>
      <c r="E285" s="183"/>
      <c r="F285" s="59" t="s">
        <v>30</v>
      </c>
      <c r="G285" s="59"/>
      <c r="H285" s="38">
        <v>273.69342000000006</v>
      </c>
      <c r="I285" s="38">
        <v>0</v>
      </c>
      <c r="J285" s="38">
        <v>320.43060000000003</v>
      </c>
      <c r="K285" s="38">
        <v>0</v>
      </c>
      <c r="L285" s="38">
        <v>0</v>
      </c>
      <c r="M285" s="38">
        <v>0</v>
      </c>
      <c r="N285" s="38">
        <v>0</v>
      </c>
      <c r="O285" s="38">
        <v>594.12402000000009</v>
      </c>
      <c r="P285" s="167"/>
      <c r="Q285" s="167"/>
      <c r="R285" s="167"/>
      <c r="S285" s="167"/>
      <c r="T285" s="167"/>
      <c r="U285" s="167"/>
    </row>
    <row r="286" spans="1:21" s="57" customFormat="1" ht="31.5">
      <c r="A286" s="177"/>
      <c r="B286" s="184"/>
      <c r="C286" s="185"/>
      <c r="D286" s="185"/>
      <c r="E286" s="186"/>
      <c r="F286" s="37" t="s">
        <v>8</v>
      </c>
      <c r="G286" s="37"/>
      <c r="H286" s="38">
        <v>2345.9435999999996</v>
      </c>
      <c r="I286" s="38">
        <v>0</v>
      </c>
      <c r="J286" s="38">
        <v>2746.5479999999998</v>
      </c>
      <c r="K286" s="38">
        <v>0</v>
      </c>
      <c r="L286" s="38">
        <v>0</v>
      </c>
      <c r="M286" s="38">
        <v>0</v>
      </c>
      <c r="N286" s="38">
        <v>0</v>
      </c>
      <c r="O286" s="38">
        <v>5092.4915999999994</v>
      </c>
      <c r="P286" s="168"/>
      <c r="Q286" s="168"/>
      <c r="R286" s="168"/>
      <c r="S286" s="168"/>
      <c r="T286" s="168"/>
      <c r="U286" s="168"/>
    </row>
    <row r="287" spans="1:21" ht="15.75" customHeight="1">
      <c r="A287" s="160" t="s">
        <v>187</v>
      </c>
      <c r="B287" s="199" t="s">
        <v>85</v>
      </c>
      <c r="C287" s="202" t="s">
        <v>31</v>
      </c>
      <c r="D287" s="203" t="s">
        <v>9</v>
      </c>
      <c r="E287" s="206">
        <v>0.58599999999999997</v>
      </c>
      <c r="F287" s="93" t="s">
        <v>2</v>
      </c>
      <c r="G287" s="93"/>
      <c r="H287" s="83">
        <v>1181.8800000000001</v>
      </c>
      <c r="I287" s="83">
        <v>0</v>
      </c>
      <c r="J287" s="83">
        <v>9155.16</v>
      </c>
      <c r="K287" s="83">
        <v>0</v>
      </c>
      <c r="L287" s="83">
        <v>0</v>
      </c>
      <c r="M287" s="82">
        <v>0</v>
      </c>
      <c r="N287" s="82">
        <v>0</v>
      </c>
      <c r="O287" s="94">
        <v>10337.040000000001</v>
      </c>
      <c r="P287" s="128" t="s">
        <v>131</v>
      </c>
      <c r="Q287" s="117"/>
      <c r="R287" s="117"/>
      <c r="S287" s="117"/>
      <c r="T287" s="117"/>
      <c r="U287" s="117"/>
    </row>
    <row r="288" spans="1:21">
      <c r="A288" s="161"/>
      <c r="B288" s="200"/>
      <c r="C288" s="158"/>
      <c r="D288" s="204"/>
      <c r="E288" s="207"/>
      <c r="F288" s="93" t="s">
        <v>12</v>
      </c>
      <c r="G288" s="93"/>
      <c r="H288" s="83">
        <v>785.95020000000011</v>
      </c>
      <c r="I288" s="83">
        <v>0</v>
      </c>
      <c r="J288" s="83">
        <v>6088.1814000000004</v>
      </c>
      <c r="K288" s="83">
        <v>0</v>
      </c>
      <c r="L288" s="83">
        <v>0</v>
      </c>
      <c r="M288" s="82">
        <v>0</v>
      </c>
      <c r="N288" s="82">
        <v>0</v>
      </c>
      <c r="O288" s="94">
        <v>6874.1316000000006</v>
      </c>
      <c r="P288" s="129"/>
      <c r="Q288" s="118"/>
      <c r="R288" s="118"/>
      <c r="S288" s="118"/>
      <c r="T288" s="118"/>
      <c r="U288" s="118"/>
    </row>
    <row r="289" spans="1:21">
      <c r="A289" s="161"/>
      <c r="B289" s="200"/>
      <c r="C289" s="158"/>
      <c r="D289" s="204"/>
      <c r="E289" s="207"/>
      <c r="F289" s="93" t="s">
        <v>30</v>
      </c>
      <c r="G289" s="93"/>
      <c r="H289" s="83">
        <v>41.365800000000007</v>
      </c>
      <c r="I289" s="83">
        <v>0</v>
      </c>
      <c r="J289" s="83">
        <v>320.43060000000003</v>
      </c>
      <c r="K289" s="83">
        <v>0</v>
      </c>
      <c r="L289" s="83">
        <v>0</v>
      </c>
      <c r="M289" s="82">
        <v>0</v>
      </c>
      <c r="N289" s="82">
        <v>0</v>
      </c>
      <c r="O289" s="94">
        <v>361.79640000000006</v>
      </c>
      <c r="P289" s="129"/>
      <c r="Q289" s="118"/>
      <c r="R289" s="118"/>
      <c r="S289" s="118"/>
      <c r="T289" s="118"/>
      <c r="U289" s="118"/>
    </row>
    <row r="290" spans="1:21" ht="31.5">
      <c r="A290" s="162"/>
      <c r="B290" s="201"/>
      <c r="C290" s="159"/>
      <c r="D290" s="205"/>
      <c r="E290" s="208"/>
      <c r="F290" s="93" t="s">
        <v>8</v>
      </c>
      <c r="G290" s="93"/>
      <c r="H290" s="83">
        <v>354.56400000000002</v>
      </c>
      <c r="I290" s="83">
        <v>0</v>
      </c>
      <c r="J290" s="83">
        <v>2746.5479999999998</v>
      </c>
      <c r="K290" s="83">
        <v>0</v>
      </c>
      <c r="L290" s="83">
        <v>0</v>
      </c>
      <c r="M290" s="82">
        <v>0</v>
      </c>
      <c r="N290" s="82">
        <v>0</v>
      </c>
      <c r="O290" s="94">
        <v>3101.1119999999996</v>
      </c>
      <c r="P290" s="130"/>
      <c r="Q290" s="119"/>
      <c r="R290" s="119"/>
      <c r="S290" s="119"/>
      <c r="T290" s="119"/>
      <c r="U290" s="119"/>
    </row>
    <row r="291" spans="1:21" ht="15.75" customHeight="1">
      <c r="A291" s="160" t="s">
        <v>188</v>
      </c>
      <c r="B291" s="199" t="s">
        <v>84</v>
      </c>
      <c r="C291" s="202" t="s">
        <v>31</v>
      </c>
      <c r="D291" s="203" t="s">
        <v>9</v>
      </c>
      <c r="E291" s="206">
        <v>0.39500000000000002</v>
      </c>
      <c r="F291" s="93" t="s">
        <v>2</v>
      </c>
      <c r="G291" s="93"/>
      <c r="H291" s="83">
        <v>6637.9319999999998</v>
      </c>
      <c r="I291" s="83">
        <v>0</v>
      </c>
      <c r="J291" s="83">
        <v>0</v>
      </c>
      <c r="K291" s="83">
        <v>0</v>
      </c>
      <c r="L291" s="83">
        <v>0</v>
      </c>
      <c r="M291" s="82">
        <v>0</v>
      </c>
      <c r="N291" s="82">
        <v>0</v>
      </c>
      <c r="O291" s="94">
        <v>6637.9319999999998</v>
      </c>
      <c r="P291" s="128" t="s">
        <v>131</v>
      </c>
      <c r="Q291" s="117"/>
      <c r="R291" s="117"/>
      <c r="S291" s="117"/>
      <c r="T291" s="117"/>
      <c r="U291" s="117"/>
    </row>
    <row r="292" spans="1:21">
      <c r="A292" s="161"/>
      <c r="B292" s="200"/>
      <c r="C292" s="158"/>
      <c r="D292" s="204"/>
      <c r="E292" s="207"/>
      <c r="F292" s="93" t="s">
        <v>12</v>
      </c>
      <c r="G292" s="93"/>
      <c r="H292" s="83">
        <v>4414.2247800000005</v>
      </c>
      <c r="I292" s="83">
        <v>0</v>
      </c>
      <c r="J292" s="83">
        <v>0</v>
      </c>
      <c r="K292" s="83">
        <v>0</v>
      </c>
      <c r="L292" s="83">
        <v>0</v>
      </c>
      <c r="M292" s="82">
        <v>0</v>
      </c>
      <c r="N292" s="82">
        <v>0</v>
      </c>
      <c r="O292" s="94">
        <v>4414.2247800000005</v>
      </c>
      <c r="P292" s="129"/>
      <c r="Q292" s="118"/>
      <c r="R292" s="118"/>
      <c r="S292" s="118"/>
      <c r="T292" s="118"/>
      <c r="U292" s="118"/>
    </row>
    <row r="293" spans="1:21">
      <c r="A293" s="161"/>
      <c r="B293" s="200"/>
      <c r="C293" s="158"/>
      <c r="D293" s="204"/>
      <c r="E293" s="207"/>
      <c r="F293" s="93" t="s">
        <v>30</v>
      </c>
      <c r="G293" s="93"/>
      <c r="H293" s="83">
        <v>232.32762000000002</v>
      </c>
      <c r="I293" s="83">
        <v>0</v>
      </c>
      <c r="J293" s="83">
        <v>0</v>
      </c>
      <c r="K293" s="83">
        <v>0</v>
      </c>
      <c r="L293" s="83">
        <v>0</v>
      </c>
      <c r="M293" s="82">
        <v>0</v>
      </c>
      <c r="N293" s="82">
        <v>0</v>
      </c>
      <c r="O293" s="94">
        <v>232.32762000000002</v>
      </c>
      <c r="P293" s="129"/>
      <c r="Q293" s="118"/>
      <c r="R293" s="118"/>
      <c r="S293" s="118"/>
      <c r="T293" s="118"/>
      <c r="U293" s="118"/>
    </row>
    <row r="294" spans="1:21" ht="31.5">
      <c r="A294" s="162"/>
      <c r="B294" s="201"/>
      <c r="C294" s="159"/>
      <c r="D294" s="205"/>
      <c r="E294" s="208"/>
      <c r="F294" s="93" t="s">
        <v>8</v>
      </c>
      <c r="G294" s="93"/>
      <c r="H294" s="83">
        <v>1991.3795999999998</v>
      </c>
      <c r="I294" s="83">
        <v>0</v>
      </c>
      <c r="J294" s="83">
        <v>0</v>
      </c>
      <c r="K294" s="83">
        <v>0</v>
      </c>
      <c r="L294" s="83">
        <v>0</v>
      </c>
      <c r="M294" s="82">
        <v>0</v>
      </c>
      <c r="N294" s="82">
        <v>0</v>
      </c>
      <c r="O294" s="94">
        <v>1991.3795999999998</v>
      </c>
      <c r="P294" s="130"/>
      <c r="Q294" s="119"/>
      <c r="R294" s="119"/>
      <c r="S294" s="119"/>
      <c r="T294" s="119"/>
      <c r="U294" s="119"/>
    </row>
    <row r="295" spans="1:21" collapsed="1">
      <c r="A295" s="175" t="s">
        <v>195</v>
      </c>
      <c r="B295" s="178" t="s">
        <v>133</v>
      </c>
      <c r="C295" s="179"/>
      <c r="D295" s="179"/>
      <c r="E295" s="180"/>
      <c r="F295" s="59" t="s">
        <v>2</v>
      </c>
      <c r="G295" s="59"/>
      <c r="H295" s="38">
        <v>29170.497000000003</v>
      </c>
      <c r="I295" s="38">
        <v>34258.548999999999</v>
      </c>
      <c r="J295" s="38">
        <v>32388.808999999997</v>
      </c>
      <c r="K295" s="38">
        <v>27933.709000000003</v>
      </c>
      <c r="L295" s="38">
        <v>24254.103999999999</v>
      </c>
      <c r="M295" s="38">
        <v>132552.163</v>
      </c>
      <c r="N295" s="38">
        <v>42321.936000000002</v>
      </c>
      <c r="O295" s="38">
        <v>322879.76699999999</v>
      </c>
      <c r="P295" s="166"/>
      <c r="Q295" s="166"/>
      <c r="R295" s="166"/>
      <c r="S295" s="166"/>
      <c r="T295" s="166"/>
      <c r="U295" s="166"/>
    </row>
    <row r="296" spans="1:21">
      <c r="A296" s="176"/>
      <c r="B296" s="181"/>
      <c r="C296" s="182"/>
      <c r="D296" s="182"/>
      <c r="E296" s="183"/>
      <c r="F296" s="59" t="s">
        <v>12</v>
      </c>
      <c r="G296" s="59"/>
      <c r="H296" s="38">
        <v>19398.380505000001</v>
      </c>
      <c r="I296" s="38">
        <v>22781.935085000001</v>
      </c>
      <c r="J296" s="38">
        <v>21538.557984999996</v>
      </c>
      <c r="K296" s="38">
        <v>18575.916485000002</v>
      </c>
      <c r="L296" s="38">
        <v>16128.979159999999</v>
      </c>
      <c r="M296" s="38">
        <v>88147.188395000005</v>
      </c>
      <c r="N296" s="38">
        <v>15874.837440000003</v>
      </c>
      <c r="O296" s="38">
        <v>202445.79505500002</v>
      </c>
      <c r="P296" s="167"/>
      <c r="Q296" s="167"/>
      <c r="R296" s="167"/>
      <c r="S296" s="167"/>
      <c r="T296" s="167"/>
      <c r="U296" s="167"/>
    </row>
    <row r="297" spans="1:21">
      <c r="A297" s="176"/>
      <c r="B297" s="181"/>
      <c r="C297" s="182"/>
      <c r="D297" s="182"/>
      <c r="E297" s="183"/>
      <c r="F297" s="59" t="s">
        <v>30</v>
      </c>
      <c r="G297" s="59"/>
      <c r="H297" s="38">
        <v>1020.9673950000002</v>
      </c>
      <c r="I297" s="38">
        <v>1199.049215</v>
      </c>
      <c r="J297" s="38">
        <v>1133.6083150000002</v>
      </c>
      <c r="K297" s="38">
        <v>977.67981500000008</v>
      </c>
      <c r="L297" s="38">
        <v>848.89364000000012</v>
      </c>
      <c r="M297" s="38">
        <v>4639.3257050000011</v>
      </c>
      <c r="N297" s="38">
        <v>835.51776000000007</v>
      </c>
      <c r="O297" s="38">
        <v>10655.041845000002</v>
      </c>
      <c r="P297" s="167"/>
      <c r="Q297" s="167"/>
      <c r="R297" s="167"/>
      <c r="S297" s="167"/>
      <c r="T297" s="167"/>
      <c r="U297" s="167"/>
    </row>
    <row r="298" spans="1:21" s="57" customFormat="1" ht="31.5">
      <c r="A298" s="177"/>
      <c r="B298" s="184"/>
      <c r="C298" s="185"/>
      <c r="D298" s="185"/>
      <c r="E298" s="186"/>
      <c r="F298" s="37" t="s">
        <v>8</v>
      </c>
      <c r="G298" s="37"/>
      <c r="H298" s="38">
        <v>8751.1490999999987</v>
      </c>
      <c r="I298" s="38">
        <v>10277.564699999999</v>
      </c>
      <c r="J298" s="38">
        <v>9716.6426999999985</v>
      </c>
      <c r="K298" s="38">
        <v>8380.1126999999997</v>
      </c>
      <c r="L298" s="38">
        <v>7276.2312000000002</v>
      </c>
      <c r="M298" s="38">
        <v>39765.6489</v>
      </c>
      <c r="N298" s="38">
        <v>25611.5808</v>
      </c>
      <c r="O298" s="38">
        <v>109778.9301</v>
      </c>
      <c r="P298" s="168"/>
      <c r="Q298" s="168"/>
      <c r="R298" s="168"/>
      <c r="S298" s="168"/>
      <c r="T298" s="168"/>
      <c r="U298" s="168"/>
    </row>
    <row r="299" spans="1:21" ht="15.75" customHeight="1">
      <c r="A299" s="160" t="s">
        <v>196</v>
      </c>
      <c r="B299" s="199" t="s">
        <v>116</v>
      </c>
      <c r="C299" s="202" t="s">
        <v>31</v>
      </c>
      <c r="D299" s="203" t="s">
        <v>9</v>
      </c>
      <c r="E299" s="206">
        <v>4.2110000000000003</v>
      </c>
      <c r="F299" s="93" t="s">
        <v>2</v>
      </c>
      <c r="G299" s="93"/>
      <c r="H299" s="83">
        <v>0</v>
      </c>
      <c r="I299" s="83">
        <v>16262.893</v>
      </c>
      <c r="J299" s="83">
        <v>23018.012999999999</v>
      </c>
      <c r="K299" s="83">
        <v>4781.0330000000004</v>
      </c>
      <c r="L299" s="83">
        <v>0</v>
      </c>
      <c r="M299" s="82">
        <v>6416.8770000000004</v>
      </c>
      <c r="N299" s="82">
        <v>19849.324000000001</v>
      </c>
      <c r="O299" s="94">
        <v>70328.140000000014</v>
      </c>
      <c r="P299" s="128" t="s">
        <v>131</v>
      </c>
      <c r="Q299" s="117"/>
      <c r="R299" s="117"/>
      <c r="S299" s="117"/>
      <c r="T299" s="117"/>
      <c r="U299" s="117"/>
    </row>
    <row r="300" spans="1:21">
      <c r="A300" s="161"/>
      <c r="B300" s="200"/>
      <c r="C300" s="158"/>
      <c r="D300" s="204"/>
      <c r="E300" s="207"/>
      <c r="F300" s="93" t="s">
        <v>12</v>
      </c>
      <c r="G300" s="93"/>
      <c r="H300" s="83">
        <v>0</v>
      </c>
      <c r="I300" s="83">
        <v>10814.823845000001</v>
      </c>
      <c r="J300" s="83">
        <v>15306.978645000001</v>
      </c>
      <c r="K300" s="83">
        <v>3179.3869450000002</v>
      </c>
      <c r="L300" s="83">
        <v>0</v>
      </c>
      <c r="M300" s="82">
        <v>4267.2232050000002</v>
      </c>
      <c r="N300" s="82">
        <v>930.55046000000004</v>
      </c>
      <c r="O300" s="94">
        <v>34498.963100000001</v>
      </c>
      <c r="P300" s="129"/>
      <c r="Q300" s="118"/>
      <c r="R300" s="118"/>
      <c r="S300" s="118"/>
      <c r="T300" s="118"/>
      <c r="U300" s="118"/>
    </row>
    <row r="301" spans="1:21">
      <c r="A301" s="161"/>
      <c r="B301" s="200"/>
      <c r="C301" s="158"/>
      <c r="D301" s="204"/>
      <c r="E301" s="207"/>
      <c r="F301" s="93" t="s">
        <v>30</v>
      </c>
      <c r="G301" s="93"/>
      <c r="H301" s="83">
        <v>0</v>
      </c>
      <c r="I301" s="83">
        <v>569.20125500000006</v>
      </c>
      <c r="J301" s="83">
        <v>805.6304550000001</v>
      </c>
      <c r="K301" s="83">
        <v>167.33615500000002</v>
      </c>
      <c r="L301" s="83">
        <v>0</v>
      </c>
      <c r="M301" s="82">
        <v>224.59069500000004</v>
      </c>
      <c r="N301" s="82">
        <v>48.976340000000008</v>
      </c>
      <c r="O301" s="94">
        <v>1815.7348999999999</v>
      </c>
      <c r="P301" s="129"/>
      <c r="Q301" s="118"/>
      <c r="R301" s="118"/>
      <c r="S301" s="118"/>
      <c r="T301" s="118"/>
      <c r="U301" s="118"/>
    </row>
    <row r="302" spans="1:21" ht="31.5">
      <c r="A302" s="162"/>
      <c r="B302" s="201"/>
      <c r="C302" s="159"/>
      <c r="D302" s="205"/>
      <c r="E302" s="208"/>
      <c r="F302" s="93" t="s">
        <v>8</v>
      </c>
      <c r="G302" s="93"/>
      <c r="H302" s="83">
        <v>0</v>
      </c>
      <c r="I302" s="83">
        <v>4878.8679000000002</v>
      </c>
      <c r="J302" s="83">
        <v>6905.4038999999993</v>
      </c>
      <c r="K302" s="83">
        <v>1434.3099</v>
      </c>
      <c r="L302" s="83">
        <v>0</v>
      </c>
      <c r="M302" s="82">
        <v>1925.0630999999998</v>
      </c>
      <c r="N302" s="82">
        <v>18869.797200000001</v>
      </c>
      <c r="O302" s="94">
        <v>34013.441999999995</v>
      </c>
      <c r="P302" s="130"/>
      <c r="Q302" s="119"/>
      <c r="R302" s="119"/>
      <c r="S302" s="119"/>
      <c r="T302" s="119"/>
      <c r="U302" s="119"/>
    </row>
    <row r="303" spans="1:21" ht="15.75" customHeight="1">
      <c r="A303" s="160" t="s">
        <v>197</v>
      </c>
      <c r="B303" s="215" t="s">
        <v>95</v>
      </c>
      <c r="C303" s="202" t="s">
        <v>31</v>
      </c>
      <c r="D303" s="203" t="s">
        <v>9</v>
      </c>
      <c r="E303" s="206">
        <v>1.6539999999999999</v>
      </c>
      <c r="F303" s="93" t="s">
        <v>2</v>
      </c>
      <c r="G303" s="93"/>
      <c r="H303" s="83">
        <v>0</v>
      </c>
      <c r="I303" s="83">
        <v>297.18400000000003</v>
      </c>
      <c r="J303" s="83">
        <v>2057.2849999999999</v>
      </c>
      <c r="K303" s="83">
        <v>0</v>
      </c>
      <c r="L303" s="83">
        <v>0</v>
      </c>
      <c r="M303" s="82">
        <v>11338.402999999998</v>
      </c>
      <c r="N303" s="82">
        <v>0</v>
      </c>
      <c r="O303" s="94">
        <v>13692.871999999999</v>
      </c>
      <c r="P303" s="128" t="s">
        <v>131</v>
      </c>
      <c r="Q303" s="117"/>
      <c r="R303" s="117"/>
      <c r="S303" s="117"/>
      <c r="T303" s="117"/>
      <c r="U303" s="117"/>
    </row>
    <row r="304" spans="1:21">
      <c r="A304" s="161"/>
      <c r="B304" s="216"/>
      <c r="C304" s="158"/>
      <c r="D304" s="204"/>
      <c r="E304" s="207"/>
      <c r="F304" s="93" t="s">
        <v>12</v>
      </c>
      <c r="G304" s="93"/>
      <c r="H304" s="83">
        <v>0</v>
      </c>
      <c r="I304" s="83">
        <v>197.62736000000004</v>
      </c>
      <c r="J304" s="83">
        <v>1368.094525</v>
      </c>
      <c r="K304" s="83">
        <v>0</v>
      </c>
      <c r="L304" s="83">
        <v>0</v>
      </c>
      <c r="M304" s="82">
        <v>7540.0379950000006</v>
      </c>
      <c r="N304" s="82">
        <v>0</v>
      </c>
      <c r="O304" s="94">
        <v>9105.7598799999996</v>
      </c>
      <c r="P304" s="129"/>
      <c r="Q304" s="118"/>
      <c r="R304" s="118"/>
      <c r="S304" s="118"/>
      <c r="T304" s="118"/>
      <c r="U304" s="118"/>
    </row>
    <row r="305" spans="1:21">
      <c r="A305" s="161"/>
      <c r="B305" s="216"/>
      <c r="C305" s="158"/>
      <c r="D305" s="204"/>
      <c r="E305" s="207"/>
      <c r="F305" s="93" t="s">
        <v>30</v>
      </c>
      <c r="G305" s="93"/>
      <c r="H305" s="83">
        <v>0</v>
      </c>
      <c r="I305" s="83">
        <v>10.401440000000003</v>
      </c>
      <c r="J305" s="83">
        <v>72.004975000000002</v>
      </c>
      <c r="K305" s="83">
        <v>0</v>
      </c>
      <c r="L305" s="83">
        <v>0</v>
      </c>
      <c r="M305" s="82">
        <v>396.84410500000001</v>
      </c>
      <c r="N305" s="82">
        <v>0</v>
      </c>
      <c r="O305" s="94">
        <v>479.25052000000005</v>
      </c>
      <c r="P305" s="129"/>
      <c r="Q305" s="118"/>
      <c r="R305" s="118"/>
      <c r="S305" s="118"/>
      <c r="T305" s="118"/>
      <c r="U305" s="118"/>
    </row>
    <row r="306" spans="1:21" ht="31.5">
      <c r="A306" s="162"/>
      <c r="B306" s="217"/>
      <c r="C306" s="159"/>
      <c r="D306" s="205"/>
      <c r="E306" s="208"/>
      <c r="F306" s="93" t="s">
        <v>8</v>
      </c>
      <c r="G306" s="93"/>
      <c r="H306" s="83">
        <v>0</v>
      </c>
      <c r="I306" s="83">
        <v>89.155200000000008</v>
      </c>
      <c r="J306" s="83">
        <v>617.18549999999993</v>
      </c>
      <c r="K306" s="83">
        <v>0</v>
      </c>
      <c r="L306" s="83">
        <v>0</v>
      </c>
      <c r="M306" s="82">
        <v>3401.5209</v>
      </c>
      <c r="N306" s="82">
        <v>0</v>
      </c>
      <c r="O306" s="94">
        <v>4107.8616000000002</v>
      </c>
      <c r="P306" s="130"/>
      <c r="Q306" s="119"/>
      <c r="R306" s="119"/>
      <c r="S306" s="119"/>
      <c r="T306" s="119"/>
      <c r="U306" s="119"/>
    </row>
    <row r="307" spans="1:21" ht="15.75" customHeight="1">
      <c r="A307" s="160" t="s">
        <v>198</v>
      </c>
      <c r="B307" s="199" t="s">
        <v>96</v>
      </c>
      <c r="C307" s="202" t="s">
        <v>31</v>
      </c>
      <c r="D307" s="203" t="s">
        <v>9</v>
      </c>
      <c r="E307" s="206">
        <v>4.8440000000000003</v>
      </c>
      <c r="F307" s="93" t="s">
        <v>2</v>
      </c>
      <c r="G307" s="93"/>
      <c r="H307" s="83">
        <v>4129.8190000000004</v>
      </c>
      <c r="I307" s="83">
        <v>1495.097</v>
      </c>
      <c r="J307" s="83">
        <v>0</v>
      </c>
      <c r="K307" s="83">
        <v>9159.5290000000005</v>
      </c>
      <c r="L307" s="83">
        <v>6567.7160000000003</v>
      </c>
      <c r="M307" s="82">
        <v>18055.528999999999</v>
      </c>
      <c r="N307" s="82">
        <v>727.32500000000005</v>
      </c>
      <c r="O307" s="94">
        <v>40135.014999999999</v>
      </c>
      <c r="P307" s="128" t="s">
        <v>131</v>
      </c>
      <c r="Q307" s="117"/>
      <c r="R307" s="117"/>
      <c r="S307" s="117"/>
      <c r="T307" s="117"/>
      <c r="U307" s="117"/>
    </row>
    <row r="308" spans="1:21">
      <c r="A308" s="161"/>
      <c r="B308" s="200"/>
      <c r="C308" s="158"/>
      <c r="D308" s="204"/>
      <c r="E308" s="207"/>
      <c r="F308" s="93" t="s">
        <v>12</v>
      </c>
      <c r="G308" s="93"/>
      <c r="H308" s="83">
        <v>2746.3296350000005</v>
      </c>
      <c r="I308" s="83">
        <v>994.23950500000001</v>
      </c>
      <c r="J308" s="83">
        <v>0</v>
      </c>
      <c r="K308" s="83">
        <v>6091.0867850000004</v>
      </c>
      <c r="L308" s="83">
        <v>4367.5311400000001</v>
      </c>
      <c r="M308" s="82">
        <v>12006.926785</v>
      </c>
      <c r="N308" s="82">
        <v>483.67112500000007</v>
      </c>
      <c r="O308" s="94">
        <v>26689.784975000002</v>
      </c>
      <c r="P308" s="129"/>
      <c r="Q308" s="118"/>
      <c r="R308" s="118"/>
      <c r="S308" s="118"/>
      <c r="T308" s="118"/>
      <c r="U308" s="118"/>
    </row>
    <row r="309" spans="1:21">
      <c r="A309" s="161"/>
      <c r="B309" s="200"/>
      <c r="C309" s="158"/>
      <c r="D309" s="204"/>
      <c r="E309" s="207"/>
      <c r="F309" s="93" t="s">
        <v>30</v>
      </c>
      <c r="G309" s="93"/>
      <c r="H309" s="83">
        <v>144.54366500000003</v>
      </c>
      <c r="I309" s="83">
        <v>52.328395000000008</v>
      </c>
      <c r="J309" s="83">
        <v>0</v>
      </c>
      <c r="K309" s="83">
        <v>320.58351500000003</v>
      </c>
      <c r="L309" s="83">
        <v>229.87006000000002</v>
      </c>
      <c r="M309" s="82">
        <v>631.94351500000016</v>
      </c>
      <c r="N309" s="82">
        <v>25.456375000000005</v>
      </c>
      <c r="O309" s="94">
        <v>1404.7255250000001</v>
      </c>
      <c r="P309" s="129"/>
      <c r="Q309" s="118"/>
      <c r="R309" s="118"/>
      <c r="S309" s="118"/>
      <c r="T309" s="118"/>
      <c r="U309" s="118"/>
    </row>
    <row r="310" spans="1:21" ht="31.5">
      <c r="A310" s="162"/>
      <c r="B310" s="201"/>
      <c r="C310" s="159"/>
      <c r="D310" s="205"/>
      <c r="E310" s="208"/>
      <c r="F310" s="93" t="s">
        <v>8</v>
      </c>
      <c r="G310" s="93"/>
      <c r="H310" s="83">
        <v>1238.9457</v>
      </c>
      <c r="I310" s="83">
        <v>448.52909999999997</v>
      </c>
      <c r="J310" s="83">
        <v>0</v>
      </c>
      <c r="K310" s="83">
        <v>2747.8587000000002</v>
      </c>
      <c r="L310" s="83">
        <v>1970.3148000000001</v>
      </c>
      <c r="M310" s="82">
        <v>5416.6587</v>
      </c>
      <c r="N310" s="82">
        <v>218.19750000000002</v>
      </c>
      <c r="O310" s="94">
        <v>12040.504499999999</v>
      </c>
      <c r="P310" s="130"/>
      <c r="Q310" s="119"/>
      <c r="R310" s="119"/>
      <c r="S310" s="119"/>
      <c r="T310" s="119"/>
      <c r="U310" s="119"/>
    </row>
    <row r="311" spans="1:21" ht="15.75" customHeight="1">
      <c r="A311" s="160" t="s">
        <v>199</v>
      </c>
      <c r="B311" s="215" t="s">
        <v>88</v>
      </c>
      <c r="C311" s="202" t="s">
        <v>31</v>
      </c>
      <c r="D311" s="203" t="s">
        <v>9</v>
      </c>
      <c r="E311" s="206">
        <v>2.419</v>
      </c>
      <c r="F311" s="93" t="s">
        <v>2</v>
      </c>
      <c r="G311" s="93"/>
      <c r="H311" s="83">
        <v>0</v>
      </c>
      <c r="I311" s="83">
        <v>1154.73</v>
      </c>
      <c r="J311" s="83">
        <v>473.03199999999998</v>
      </c>
      <c r="K311" s="83">
        <v>5985.4669999999996</v>
      </c>
      <c r="L311" s="83">
        <v>7919.8909999999996</v>
      </c>
      <c r="M311" s="82">
        <v>0</v>
      </c>
      <c r="N311" s="82">
        <v>0</v>
      </c>
      <c r="O311" s="94">
        <v>15533.119999999999</v>
      </c>
      <c r="P311" s="128" t="s">
        <v>131</v>
      </c>
      <c r="Q311" s="117"/>
      <c r="R311" s="117"/>
      <c r="S311" s="117"/>
      <c r="T311" s="117"/>
      <c r="U311" s="117"/>
    </row>
    <row r="312" spans="1:21">
      <c r="A312" s="161"/>
      <c r="B312" s="216"/>
      <c r="C312" s="158"/>
      <c r="D312" s="204"/>
      <c r="E312" s="207"/>
      <c r="F312" s="93" t="s">
        <v>12</v>
      </c>
      <c r="G312" s="93"/>
      <c r="H312" s="83">
        <v>0</v>
      </c>
      <c r="I312" s="83">
        <v>767.8954500000001</v>
      </c>
      <c r="J312" s="83">
        <v>314.56628000000001</v>
      </c>
      <c r="K312" s="83">
        <v>3980.3355550000001</v>
      </c>
      <c r="L312" s="83">
        <v>5266.7275149999996</v>
      </c>
      <c r="M312" s="82">
        <v>0</v>
      </c>
      <c r="N312" s="82">
        <v>0</v>
      </c>
      <c r="O312" s="94">
        <v>10329.524799999999</v>
      </c>
      <c r="P312" s="129"/>
      <c r="Q312" s="118"/>
      <c r="R312" s="118"/>
      <c r="S312" s="118"/>
      <c r="T312" s="118"/>
      <c r="U312" s="118"/>
    </row>
    <row r="313" spans="1:21">
      <c r="A313" s="161"/>
      <c r="B313" s="216"/>
      <c r="C313" s="158"/>
      <c r="D313" s="204"/>
      <c r="E313" s="207"/>
      <c r="F313" s="93" t="s">
        <v>30</v>
      </c>
      <c r="G313" s="93"/>
      <c r="H313" s="83">
        <v>0</v>
      </c>
      <c r="I313" s="83">
        <v>40.415550000000003</v>
      </c>
      <c r="J313" s="83">
        <v>16.55612</v>
      </c>
      <c r="K313" s="83">
        <v>209.491345</v>
      </c>
      <c r="L313" s="83">
        <v>277.19618500000001</v>
      </c>
      <c r="M313" s="82">
        <v>0</v>
      </c>
      <c r="N313" s="82">
        <v>0</v>
      </c>
      <c r="O313" s="94">
        <v>543.65920000000006</v>
      </c>
      <c r="P313" s="129"/>
      <c r="Q313" s="118"/>
      <c r="R313" s="118"/>
      <c r="S313" s="118"/>
      <c r="T313" s="118"/>
      <c r="U313" s="118"/>
    </row>
    <row r="314" spans="1:21" ht="31.5">
      <c r="A314" s="162"/>
      <c r="B314" s="217"/>
      <c r="C314" s="159"/>
      <c r="D314" s="205"/>
      <c r="E314" s="208"/>
      <c r="F314" s="93" t="s">
        <v>8</v>
      </c>
      <c r="G314" s="93"/>
      <c r="H314" s="83">
        <v>0</v>
      </c>
      <c r="I314" s="83">
        <v>346.41899999999998</v>
      </c>
      <c r="J314" s="83">
        <v>141.90959999999998</v>
      </c>
      <c r="K314" s="83">
        <v>1795.6400999999998</v>
      </c>
      <c r="L314" s="83">
        <v>2375.9672999999998</v>
      </c>
      <c r="M314" s="82">
        <v>0</v>
      </c>
      <c r="N314" s="82">
        <v>0</v>
      </c>
      <c r="O314" s="94">
        <v>4659.9359999999997</v>
      </c>
      <c r="P314" s="130"/>
      <c r="Q314" s="119"/>
      <c r="R314" s="119"/>
      <c r="S314" s="119"/>
      <c r="T314" s="119"/>
      <c r="U314" s="119"/>
    </row>
    <row r="315" spans="1:21" ht="15.75" customHeight="1">
      <c r="A315" s="160" t="s">
        <v>200</v>
      </c>
      <c r="B315" s="199" t="s">
        <v>89</v>
      </c>
      <c r="C315" s="202" t="s">
        <v>31</v>
      </c>
      <c r="D315" s="203" t="s">
        <v>9</v>
      </c>
      <c r="E315" s="206">
        <v>1.0840000000000001</v>
      </c>
      <c r="F315" s="93" t="s">
        <v>2</v>
      </c>
      <c r="G315" s="93"/>
      <c r="H315" s="83">
        <v>0</v>
      </c>
      <c r="I315" s="83">
        <v>0</v>
      </c>
      <c r="J315" s="83">
        <v>0</v>
      </c>
      <c r="K315" s="83">
        <v>0</v>
      </c>
      <c r="L315" s="83">
        <v>1952.4960000000001</v>
      </c>
      <c r="M315" s="82">
        <v>4528.3190000000004</v>
      </c>
      <c r="N315" s="82">
        <v>735.471</v>
      </c>
      <c r="O315" s="94">
        <v>7216.2860000000001</v>
      </c>
      <c r="P315" s="128" t="s">
        <v>131</v>
      </c>
      <c r="Q315" s="117"/>
      <c r="R315" s="117"/>
      <c r="S315" s="117"/>
      <c r="T315" s="117"/>
      <c r="U315" s="117"/>
    </row>
    <row r="316" spans="1:21">
      <c r="A316" s="161"/>
      <c r="B316" s="200"/>
      <c r="C316" s="158"/>
      <c r="D316" s="204"/>
      <c r="E316" s="207"/>
      <c r="F316" s="93" t="s">
        <v>12</v>
      </c>
      <c r="G316" s="93"/>
      <c r="H316" s="83">
        <v>0</v>
      </c>
      <c r="I316" s="83">
        <v>0</v>
      </c>
      <c r="J316" s="83">
        <v>0</v>
      </c>
      <c r="K316" s="83">
        <v>0</v>
      </c>
      <c r="L316" s="83">
        <v>1298.40984</v>
      </c>
      <c r="M316" s="82">
        <v>3011.3321350000006</v>
      </c>
      <c r="N316" s="82">
        <v>489.08821500000005</v>
      </c>
      <c r="O316" s="94">
        <v>4798.8301900000006</v>
      </c>
      <c r="P316" s="129"/>
      <c r="Q316" s="118"/>
      <c r="R316" s="118"/>
      <c r="S316" s="118"/>
      <c r="T316" s="118"/>
      <c r="U316" s="118"/>
    </row>
    <row r="317" spans="1:21">
      <c r="A317" s="161"/>
      <c r="B317" s="200"/>
      <c r="C317" s="158"/>
      <c r="D317" s="204"/>
      <c r="E317" s="207"/>
      <c r="F317" s="93" t="s">
        <v>30</v>
      </c>
      <c r="G317" s="93"/>
      <c r="H317" s="83">
        <v>0</v>
      </c>
      <c r="I317" s="83">
        <v>0</v>
      </c>
      <c r="J317" s="83">
        <v>0</v>
      </c>
      <c r="K317" s="83">
        <v>0</v>
      </c>
      <c r="L317" s="83">
        <v>68.337360000000004</v>
      </c>
      <c r="M317" s="82">
        <v>158.49116500000002</v>
      </c>
      <c r="N317" s="82">
        <v>25.741485000000001</v>
      </c>
      <c r="O317" s="94">
        <v>252.57001000000002</v>
      </c>
      <c r="P317" s="129"/>
      <c r="Q317" s="118"/>
      <c r="R317" s="118"/>
      <c r="S317" s="118"/>
      <c r="T317" s="118"/>
      <c r="U317" s="118"/>
    </row>
    <row r="318" spans="1:21" ht="31.5">
      <c r="A318" s="162"/>
      <c r="B318" s="201"/>
      <c r="C318" s="159"/>
      <c r="D318" s="205"/>
      <c r="E318" s="208"/>
      <c r="F318" s="93" t="s">
        <v>8</v>
      </c>
      <c r="G318" s="93"/>
      <c r="H318" s="83">
        <v>0</v>
      </c>
      <c r="I318" s="83">
        <v>0</v>
      </c>
      <c r="J318" s="83">
        <v>0</v>
      </c>
      <c r="K318" s="83">
        <v>0</v>
      </c>
      <c r="L318" s="83">
        <v>585.74879999999996</v>
      </c>
      <c r="M318" s="82">
        <v>1358.4957000000002</v>
      </c>
      <c r="N318" s="82">
        <v>220.6413</v>
      </c>
      <c r="O318" s="94">
        <v>2164.8858</v>
      </c>
      <c r="P318" s="130"/>
      <c r="Q318" s="119"/>
      <c r="R318" s="119"/>
      <c r="S318" s="119"/>
      <c r="T318" s="119"/>
      <c r="U318" s="119"/>
    </row>
    <row r="319" spans="1:21" ht="15.75" customHeight="1">
      <c r="A319" s="160" t="s">
        <v>201</v>
      </c>
      <c r="B319" s="215" t="s">
        <v>90</v>
      </c>
      <c r="C319" s="202" t="s">
        <v>31</v>
      </c>
      <c r="D319" s="203" t="s">
        <v>9</v>
      </c>
      <c r="E319" s="206">
        <v>2.1960000000000002</v>
      </c>
      <c r="F319" s="93" t="s">
        <v>2</v>
      </c>
      <c r="G319" s="93"/>
      <c r="H319" s="83">
        <v>0</v>
      </c>
      <c r="I319" s="83">
        <v>0</v>
      </c>
      <c r="J319" s="83">
        <v>2169.15</v>
      </c>
      <c r="K319" s="83">
        <v>0</v>
      </c>
      <c r="L319" s="83">
        <v>0</v>
      </c>
      <c r="M319" s="82">
        <v>24570.813000000002</v>
      </c>
      <c r="N319" s="82">
        <v>2727.011</v>
      </c>
      <c r="O319" s="94">
        <v>29466.973999999998</v>
      </c>
      <c r="P319" s="128" t="s">
        <v>131</v>
      </c>
      <c r="Q319" s="117"/>
      <c r="R319" s="117"/>
      <c r="S319" s="117"/>
      <c r="T319" s="117"/>
      <c r="U319" s="117"/>
    </row>
    <row r="320" spans="1:21">
      <c r="A320" s="161"/>
      <c r="B320" s="216"/>
      <c r="C320" s="158"/>
      <c r="D320" s="204"/>
      <c r="E320" s="207"/>
      <c r="F320" s="93" t="s">
        <v>12</v>
      </c>
      <c r="G320" s="93"/>
      <c r="H320" s="83">
        <v>0</v>
      </c>
      <c r="I320" s="83">
        <v>0</v>
      </c>
      <c r="J320" s="83">
        <v>1442.4847500000001</v>
      </c>
      <c r="K320" s="83">
        <v>0</v>
      </c>
      <c r="L320" s="83">
        <v>0</v>
      </c>
      <c r="M320" s="82">
        <v>16339.590645</v>
      </c>
      <c r="N320" s="82">
        <v>1813.462315</v>
      </c>
      <c r="O320" s="94">
        <v>19595.537710000004</v>
      </c>
      <c r="P320" s="129"/>
      <c r="Q320" s="118"/>
      <c r="R320" s="118"/>
      <c r="S320" s="118"/>
      <c r="T320" s="118"/>
      <c r="U320" s="118"/>
    </row>
    <row r="321" spans="1:21">
      <c r="A321" s="161"/>
      <c r="B321" s="216"/>
      <c r="C321" s="158"/>
      <c r="D321" s="204"/>
      <c r="E321" s="207"/>
      <c r="F321" s="93" t="s">
        <v>30</v>
      </c>
      <c r="G321" s="93"/>
      <c r="H321" s="83">
        <v>0</v>
      </c>
      <c r="I321" s="83">
        <v>0</v>
      </c>
      <c r="J321" s="83">
        <v>75.92025000000001</v>
      </c>
      <c r="K321" s="83">
        <v>0</v>
      </c>
      <c r="L321" s="83">
        <v>0</v>
      </c>
      <c r="M321" s="82">
        <v>859.97845500000005</v>
      </c>
      <c r="N321" s="82">
        <v>95.445385000000016</v>
      </c>
      <c r="O321" s="94">
        <v>1031.3440900000003</v>
      </c>
      <c r="P321" s="129"/>
      <c r="Q321" s="118"/>
      <c r="R321" s="118"/>
      <c r="S321" s="118"/>
      <c r="T321" s="118"/>
      <c r="U321" s="118"/>
    </row>
    <row r="322" spans="1:21" ht="31.5">
      <c r="A322" s="162"/>
      <c r="B322" s="217"/>
      <c r="C322" s="159"/>
      <c r="D322" s="205"/>
      <c r="E322" s="208"/>
      <c r="F322" s="93" t="s">
        <v>8</v>
      </c>
      <c r="G322" s="93"/>
      <c r="H322" s="83">
        <v>0</v>
      </c>
      <c r="I322" s="83">
        <v>0</v>
      </c>
      <c r="J322" s="83">
        <v>650.745</v>
      </c>
      <c r="K322" s="83">
        <v>0</v>
      </c>
      <c r="L322" s="83">
        <v>0</v>
      </c>
      <c r="M322" s="82">
        <v>7371.2438999999995</v>
      </c>
      <c r="N322" s="82">
        <v>818.10329999999999</v>
      </c>
      <c r="O322" s="94">
        <v>8840.0921999999991</v>
      </c>
      <c r="P322" s="130"/>
      <c r="Q322" s="119"/>
      <c r="R322" s="119"/>
      <c r="S322" s="119"/>
      <c r="T322" s="119"/>
      <c r="U322" s="119"/>
    </row>
    <row r="323" spans="1:21" ht="15.75" customHeight="1">
      <c r="A323" s="160" t="s">
        <v>202</v>
      </c>
      <c r="B323" s="199" t="s">
        <v>91</v>
      </c>
      <c r="C323" s="202" t="s">
        <v>31</v>
      </c>
      <c r="D323" s="203" t="s">
        <v>9</v>
      </c>
      <c r="E323" s="206">
        <v>3.0150000000000001</v>
      </c>
      <c r="F323" s="93" t="s">
        <v>2</v>
      </c>
      <c r="G323" s="93"/>
      <c r="H323" s="83">
        <v>13337.084999999999</v>
      </c>
      <c r="I323" s="83">
        <v>0</v>
      </c>
      <c r="J323" s="83">
        <v>4232.085</v>
      </c>
      <c r="K323" s="83">
        <v>7627.0439999999999</v>
      </c>
      <c r="L323" s="83">
        <v>0</v>
      </c>
      <c r="M323" s="82">
        <v>410.37400000000002</v>
      </c>
      <c r="N323" s="82">
        <v>1173.1189999999999</v>
      </c>
      <c r="O323" s="94">
        <v>26779.706999999999</v>
      </c>
      <c r="P323" s="128" t="s">
        <v>131</v>
      </c>
      <c r="Q323" s="117"/>
      <c r="R323" s="117"/>
      <c r="S323" s="117"/>
      <c r="T323" s="117"/>
      <c r="U323" s="117"/>
    </row>
    <row r="324" spans="1:21">
      <c r="A324" s="161"/>
      <c r="B324" s="200"/>
      <c r="C324" s="158"/>
      <c r="D324" s="204"/>
      <c r="E324" s="207"/>
      <c r="F324" s="93" t="s">
        <v>12</v>
      </c>
      <c r="G324" s="93"/>
      <c r="H324" s="83">
        <v>8869.1615249999995</v>
      </c>
      <c r="I324" s="83">
        <v>0</v>
      </c>
      <c r="J324" s="83">
        <v>2814.3365250000002</v>
      </c>
      <c r="K324" s="83">
        <v>5071.9842600000002</v>
      </c>
      <c r="L324" s="83">
        <v>0</v>
      </c>
      <c r="M324" s="82">
        <v>272.89871000000005</v>
      </c>
      <c r="N324" s="82">
        <v>780.12413500000002</v>
      </c>
      <c r="O324" s="94">
        <v>17808.505154999999</v>
      </c>
      <c r="P324" s="129"/>
      <c r="Q324" s="118"/>
      <c r="R324" s="118"/>
      <c r="S324" s="118"/>
      <c r="T324" s="118"/>
      <c r="U324" s="118"/>
    </row>
    <row r="325" spans="1:21">
      <c r="A325" s="161"/>
      <c r="B325" s="200"/>
      <c r="C325" s="158"/>
      <c r="D325" s="204"/>
      <c r="E325" s="207"/>
      <c r="F325" s="93" t="s">
        <v>30</v>
      </c>
      <c r="G325" s="93"/>
      <c r="H325" s="83">
        <v>466.79797500000001</v>
      </c>
      <c r="I325" s="83">
        <v>0</v>
      </c>
      <c r="J325" s="83">
        <v>148.12297500000003</v>
      </c>
      <c r="K325" s="83">
        <v>266.94654000000003</v>
      </c>
      <c r="L325" s="83">
        <v>0</v>
      </c>
      <c r="M325" s="82">
        <v>14.363090000000001</v>
      </c>
      <c r="N325" s="82">
        <v>41.059165</v>
      </c>
      <c r="O325" s="94">
        <v>937.28974500000015</v>
      </c>
      <c r="P325" s="129"/>
      <c r="Q325" s="118"/>
      <c r="R325" s="118"/>
      <c r="S325" s="118"/>
      <c r="T325" s="118"/>
      <c r="U325" s="118"/>
    </row>
    <row r="326" spans="1:21" ht="31.5">
      <c r="A326" s="162"/>
      <c r="B326" s="201"/>
      <c r="C326" s="159"/>
      <c r="D326" s="205"/>
      <c r="E326" s="208"/>
      <c r="F326" s="93" t="s">
        <v>8</v>
      </c>
      <c r="G326" s="93"/>
      <c r="H326" s="83">
        <v>4001.1254999999996</v>
      </c>
      <c r="I326" s="83">
        <v>0</v>
      </c>
      <c r="J326" s="83">
        <v>1269.6254999999999</v>
      </c>
      <c r="K326" s="83">
        <v>2288.1131999999998</v>
      </c>
      <c r="L326" s="83">
        <v>0</v>
      </c>
      <c r="M326" s="82">
        <v>123.1122</v>
      </c>
      <c r="N326" s="82">
        <v>351.93569999999994</v>
      </c>
      <c r="O326" s="94">
        <v>8033.9120999999986</v>
      </c>
      <c r="P326" s="130"/>
      <c r="Q326" s="119"/>
      <c r="R326" s="119"/>
      <c r="S326" s="119"/>
      <c r="T326" s="119"/>
      <c r="U326" s="119"/>
    </row>
    <row r="327" spans="1:21" ht="15.75" customHeight="1">
      <c r="A327" s="160" t="s">
        <v>203</v>
      </c>
      <c r="B327" s="215" t="s">
        <v>92</v>
      </c>
      <c r="C327" s="202" t="s">
        <v>31</v>
      </c>
      <c r="D327" s="203" t="s">
        <v>9</v>
      </c>
      <c r="E327" s="206">
        <v>3.3170000000000002</v>
      </c>
      <c r="F327" s="93" t="s">
        <v>2</v>
      </c>
      <c r="G327" s="93"/>
      <c r="H327" s="83">
        <v>10411.049000000001</v>
      </c>
      <c r="I327" s="83">
        <v>15048.645</v>
      </c>
      <c r="J327" s="83">
        <v>0</v>
      </c>
      <c r="K327" s="83">
        <v>0</v>
      </c>
      <c r="L327" s="83">
        <v>0</v>
      </c>
      <c r="M327" s="82">
        <v>0</v>
      </c>
      <c r="N327" s="82">
        <v>0</v>
      </c>
      <c r="O327" s="94">
        <v>25459.694000000003</v>
      </c>
      <c r="P327" s="128" t="s">
        <v>131</v>
      </c>
      <c r="Q327" s="117"/>
      <c r="R327" s="117"/>
      <c r="S327" s="117"/>
      <c r="T327" s="117"/>
      <c r="U327" s="117"/>
    </row>
    <row r="328" spans="1:21">
      <c r="A328" s="161"/>
      <c r="B328" s="216"/>
      <c r="C328" s="158"/>
      <c r="D328" s="204"/>
      <c r="E328" s="207"/>
      <c r="F328" s="93" t="s">
        <v>12</v>
      </c>
      <c r="G328" s="93"/>
      <c r="H328" s="83">
        <v>6923.3475850000013</v>
      </c>
      <c r="I328" s="83">
        <v>10007.348925</v>
      </c>
      <c r="J328" s="83">
        <v>0</v>
      </c>
      <c r="K328" s="83">
        <v>0</v>
      </c>
      <c r="L328" s="83">
        <v>0</v>
      </c>
      <c r="M328" s="82">
        <v>0</v>
      </c>
      <c r="N328" s="82">
        <v>0</v>
      </c>
      <c r="O328" s="94">
        <v>16930.696510000002</v>
      </c>
      <c r="P328" s="129"/>
      <c r="Q328" s="118"/>
      <c r="R328" s="118"/>
      <c r="S328" s="118"/>
      <c r="T328" s="118"/>
      <c r="U328" s="118"/>
    </row>
    <row r="329" spans="1:21">
      <c r="A329" s="161"/>
      <c r="B329" s="216"/>
      <c r="C329" s="158"/>
      <c r="D329" s="204"/>
      <c r="E329" s="207"/>
      <c r="F329" s="93" t="s">
        <v>30</v>
      </c>
      <c r="G329" s="93"/>
      <c r="H329" s="83">
        <v>364.38671500000004</v>
      </c>
      <c r="I329" s="83">
        <v>526.70257500000002</v>
      </c>
      <c r="J329" s="83">
        <v>0</v>
      </c>
      <c r="K329" s="83">
        <v>0</v>
      </c>
      <c r="L329" s="83">
        <v>0</v>
      </c>
      <c r="M329" s="82">
        <v>0</v>
      </c>
      <c r="N329" s="82">
        <v>0</v>
      </c>
      <c r="O329" s="94">
        <v>891.08929000000012</v>
      </c>
      <c r="P329" s="129"/>
      <c r="Q329" s="118"/>
      <c r="R329" s="118"/>
      <c r="S329" s="118"/>
      <c r="T329" s="118"/>
      <c r="U329" s="118"/>
    </row>
    <row r="330" spans="1:21" ht="31.5">
      <c r="A330" s="162"/>
      <c r="B330" s="217"/>
      <c r="C330" s="159"/>
      <c r="D330" s="205"/>
      <c r="E330" s="208"/>
      <c r="F330" s="93" t="s">
        <v>8</v>
      </c>
      <c r="G330" s="93"/>
      <c r="H330" s="83">
        <v>3123.3147000000004</v>
      </c>
      <c r="I330" s="83">
        <v>4514.5934999999999</v>
      </c>
      <c r="J330" s="83">
        <v>0</v>
      </c>
      <c r="K330" s="83">
        <v>0</v>
      </c>
      <c r="L330" s="83">
        <v>0</v>
      </c>
      <c r="M330" s="82">
        <v>0</v>
      </c>
      <c r="N330" s="82">
        <v>0</v>
      </c>
      <c r="O330" s="94">
        <v>7637.9081999999999</v>
      </c>
      <c r="P330" s="130"/>
      <c r="Q330" s="119"/>
      <c r="R330" s="119"/>
      <c r="S330" s="119"/>
      <c r="T330" s="119"/>
      <c r="U330" s="119"/>
    </row>
    <row r="331" spans="1:21" ht="15.75" customHeight="1">
      <c r="A331" s="160" t="s">
        <v>204</v>
      </c>
      <c r="B331" s="199" t="s">
        <v>93</v>
      </c>
      <c r="C331" s="202" t="s">
        <v>31</v>
      </c>
      <c r="D331" s="203" t="s">
        <v>9</v>
      </c>
      <c r="E331" s="206">
        <v>9.9559999999999995</v>
      </c>
      <c r="F331" s="93" t="s">
        <v>2</v>
      </c>
      <c r="G331" s="93"/>
      <c r="H331" s="83">
        <v>1292.5440000000001</v>
      </c>
      <c r="I331" s="83">
        <v>0</v>
      </c>
      <c r="J331" s="83">
        <v>439.24400000000003</v>
      </c>
      <c r="K331" s="83">
        <v>380.63600000000002</v>
      </c>
      <c r="L331" s="83">
        <v>0</v>
      </c>
      <c r="M331" s="82">
        <v>67231.847999999998</v>
      </c>
      <c r="N331" s="82">
        <v>11335.941000000001</v>
      </c>
      <c r="O331" s="94">
        <v>80680.213000000003</v>
      </c>
      <c r="P331" s="128" t="s">
        <v>131</v>
      </c>
      <c r="Q331" s="117"/>
      <c r="R331" s="117"/>
      <c r="S331" s="117"/>
      <c r="T331" s="117"/>
      <c r="U331" s="117"/>
    </row>
    <row r="332" spans="1:21">
      <c r="A332" s="161"/>
      <c r="B332" s="200"/>
      <c r="C332" s="158"/>
      <c r="D332" s="204"/>
      <c r="E332" s="207"/>
      <c r="F332" s="93" t="s">
        <v>12</v>
      </c>
      <c r="G332" s="93"/>
      <c r="H332" s="83">
        <v>859.54176000000007</v>
      </c>
      <c r="I332" s="83">
        <v>0</v>
      </c>
      <c r="J332" s="83">
        <v>292.09726000000006</v>
      </c>
      <c r="K332" s="83">
        <v>253.12294000000003</v>
      </c>
      <c r="L332" s="83">
        <v>0</v>
      </c>
      <c r="M332" s="82">
        <v>44709.178920000006</v>
      </c>
      <c r="N332" s="82">
        <v>7538.4007650000012</v>
      </c>
      <c r="O332" s="94">
        <v>53652.341645</v>
      </c>
      <c r="P332" s="129"/>
      <c r="Q332" s="118"/>
      <c r="R332" s="118"/>
      <c r="S332" s="118"/>
      <c r="T332" s="118"/>
      <c r="U332" s="118"/>
    </row>
    <row r="333" spans="1:21">
      <c r="A333" s="161"/>
      <c r="B333" s="200"/>
      <c r="C333" s="158"/>
      <c r="D333" s="204"/>
      <c r="E333" s="207"/>
      <c r="F333" s="93" t="s">
        <v>30</v>
      </c>
      <c r="G333" s="93"/>
      <c r="H333" s="83">
        <v>45.23904000000001</v>
      </c>
      <c r="I333" s="83">
        <v>0</v>
      </c>
      <c r="J333" s="83">
        <v>15.373540000000002</v>
      </c>
      <c r="K333" s="83">
        <v>13.322260000000002</v>
      </c>
      <c r="L333" s="83">
        <v>0</v>
      </c>
      <c r="M333" s="82">
        <v>2353.1146800000001</v>
      </c>
      <c r="N333" s="82">
        <v>396.75793500000009</v>
      </c>
      <c r="O333" s="94">
        <v>2823.8074550000006</v>
      </c>
      <c r="P333" s="129"/>
      <c r="Q333" s="118"/>
      <c r="R333" s="118"/>
      <c r="S333" s="118"/>
      <c r="T333" s="118"/>
      <c r="U333" s="118"/>
    </row>
    <row r="334" spans="1:21" ht="31.5">
      <c r="A334" s="162"/>
      <c r="B334" s="201"/>
      <c r="C334" s="159"/>
      <c r="D334" s="205"/>
      <c r="E334" s="208"/>
      <c r="F334" s="93" t="s">
        <v>8</v>
      </c>
      <c r="G334" s="93"/>
      <c r="H334" s="83">
        <v>387.76320000000004</v>
      </c>
      <c r="I334" s="83">
        <v>0</v>
      </c>
      <c r="J334" s="83">
        <v>131.7732</v>
      </c>
      <c r="K334" s="83">
        <v>114.19080000000001</v>
      </c>
      <c r="L334" s="83">
        <v>0</v>
      </c>
      <c r="M334" s="82">
        <v>20169.554399999997</v>
      </c>
      <c r="N334" s="82">
        <v>3400.7823000000003</v>
      </c>
      <c r="O334" s="94">
        <v>24204.063899999997</v>
      </c>
      <c r="P334" s="130"/>
      <c r="Q334" s="119"/>
      <c r="R334" s="119"/>
      <c r="S334" s="119"/>
      <c r="T334" s="119"/>
      <c r="U334" s="119"/>
    </row>
    <row r="335" spans="1:21" ht="15.75" customHeight="1">
      <c r="A335" s="160" t="s">
        <v>205</v>
      </c>
      <c r="B335" s="215" t="s">
        <v>98</v>
      </c>
      <c r="C335" s="202" t="s">
        <v>31</v>
      </c>
      <c r="D335" s="203" t="s">
        <v>9</v>
      </c>
      <c r="E335" s="206">
        <v>3.0150000000000001</v>
      </c>
      <c r="F335" s="93" t="s">
        <v>2</v>
      </c>
      <c r="G335" s="93"/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2">
        <v>0</v>
      </c>
      <c r="N335" s="82">
        <v>4770.7489999999998</v>
      </c>
      <c r="O335" s="94">
        <v>4770.7489999999998</v>
      </c>
      <c r="P335" s="128" t="s">
        <v>131</v>
      </c>
      <c r="Q335" s="117"/>
      <c r="R335" s="117"/>
      <c r="S335" s="117"/>
      <c r="T335" s="117"/>
      <c r="U335" s="117"/>
    </row>
    <row r="336" spans="1:21">
      <c r="A336" s="161"/>
      <c r="B336" s="216"/>
      <c r="C336" s="158"/>
      <c r="D336" s="204"/>
      <c r="E336" s="207"/>
      <c r="F336" s="93" t="s">
        <v>12</v>
      </c>
      <c r="G336" s="93"/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2">
        <v>0</v>
      </c>
      <c r="N336" s="82">
        <v>3172.5480849999999</v>
      </c>
      <c r="O336" s="94">
        <v>3172.5480849999999</v>
      </c>
      <c r="P336" s="129"/>
      <c r="Q336" s="118"/>
      <c r="R336" s="118"/>
      <c r="S336" s="118"/>
      <c r="T336" s="118"/>
      <c r="U336" s="118"/>
    </row>
    <row r="337" spans="1:21">
      <c r="A337" s="161"/>
      <c r="B337" s="216"/>
      <c r="C337" s="158"/>
      <c r="D337" s="204"/>
      <c r="E337" s="207"/>
      <c r="F337" s="93" t="s">
        <v>30</v>
      </c>
      <c r="G337" s="93"/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2">
        <v>0</v>
      </c>
      <c r="N337" s="82">
        <v>166.976215</v>
      </c>
      <c r="O337" s="94">
        <v>166.976215</v>
      </c>
      <c r="P337" s="129"/>
      <c r="Q337" s="118"/>
      <c r="R337" s="118"/>
      <c r="S337" s="118"/>
      <c r="T337" s="118"/>
      <c r="U337" s="118"/>
    </row>
    <row r="338" spans="1:21" ht="31.5">
      <c r="A338" s="162"/>
      <c r="B338" s="217"/>
      <c r="C338" s="159"/>
      <c r="D338" s="205"/>
      <c r="E338" s="208"/>
      <c r="F338" s="93" t="s">
        <v>8</v>
      </c>
      <c r="G338" s="93"/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2">
        <v>0</v>
      </c>
      <c r="N338" s="82">
        <v>1431.2247</v>
      </c>
      <c r="O338" s="94">
        <v>1431.2247</v>
      </c>
      <c r="P338" s="130"/>
      <c r="Q338" s="119"/>
      <c r="R338" s="119"/>
      <c r="S338" s="119"/>
      <c r="T338" s="119"/>
      <c r="U338" s="119"/>
    </row>
    <row r="339" spans="1:21" ht="15.75" customHeight="1">
      <c r="A339" s="160" t="s">
        <v>231</v>
      </c>
      <c r="B339" s="215" t="s">
        <v>94</v>
      </c>
      <c r="C339" s="202" t="s">
        <v>31</v>
      </c>
      <c r="D339" s="203" t="s">
        <v>9</v>
      </c>
      <c r="E339" s="206">
        <v>1.62</v>
      </c>
      <c r="F339" s="93" t="s">
        <v>2</v>
      </c>
      <c r="G339" s="93"/>
      <c r="H339" s="83">
        <v>0</v>
      </c>
      <c r="I339" s="83">
        <v>0</v>
      </c>
      <c r="J339" s="83">
        <v>0</v>
      </c>
      <c r="K339" s="83">
        <v>0</v>
      </c>
      <c r="L339" s="83">
        <v>7814.0010000000002</v>
      </c>
      <c r="M339" s="82">
        <v>0</v>
      </c>
      <c r="N339" s="82">
        <v>1002.996</v>
      </c>
      <c r="O339" s="94">
        <v>8816.9969999999994</v>
      </c>
      <c r="P339" s="128" t="s">
        <v>131</v>
      </c>
      <c r="Q339" s="117"/>
      <c r="R339" s="117"/>
      <c r="S339" s="117"/>
      <c r="T339" s="117"/>
      <c r="U339" s="117"/>
    </row>
    <row r="340" spans="1:21">
      <c r="A340" s="161"/>
      <c r="B340" s="216"/>
      <c r="C340" s="158"/>
      <c r="D340" s="204"/>
      <c r="E340" s="207"/>
      <c r="F340" s="93" t="s">
        <v>12</v>
      </c>
      <c r="G340" s="93"/>
      <c r="H340" s="83">
        <v>0</v>
      </c>
      <c r="I340" s="83">
        <v>0</v>
      </c>
      <c r="J340" s="83">
        <v>0</v>
      </c>
      <c r="K340" s="83">
        <v>0</v>
      </c>
      <c r="L340" s="83">
        <v>5196.310665</v>
      </c>
      <c r="M340" s="82">
        <v>0</v>
      </c>
      <c r="N340" s="82">
        <v>666.99234000000001</v>
      </c>
      <c r="O340" s="94">
        <v>5863.3030049999998</v>
      </c>
      <c r="P340" s="129"/>
      <c r="Q340" s="118"/>
      <c r="R340" s="118"/>
      <c r="S340" s="118"/>
      <c r="T340" s="118"/>
      <c r="U340" s="118"/>
    </row>
    <row r="341" spans="1:21">
      <c r="A341" s="161"/>
      <c r="B341" s="216"/>
      <c r="C341" s="158"/>
      <c r="D341" s="204"/>
      <c r="E341" s="207"/>
      <c r="F341" s="93" t="s">
        <v>30</v>
      </c>
      <c r="G341" s="93"/>
      <c r="H341" s="83">
        <v>0</v>
      </c>
      <c r="I341" s="83">
        <v>0</v>
      </c>
      <c r="J341" s="83">
        <v>0</v>
      </c>
      <c r="K341" s="83">
        <v>0</v>
      </c>
      <c r="L341" s="83">
        <v>273.49003500000003</v>
      </c>
      <c r="M341" s="82">
        <v>0</v>
      </c>
      <c r="N341" s="82">
        <v>35.104860000000002</v>
      </c>
      <c r="O341" s="94">
        <v>308.59489500000007</v>
      </c>
      <c r="P341" s="129"/>
      <c r="Q341" s="118"/>
      <c r="R341" s="118"/>
      <c r="S341" s="118"/>
      <c r="T341" s="118"/>
      <c r="U341" s="118"/>
    </row>
    <row r="342" spans="1:21" ht="31.5">
      <c r="A342" s="162"/>
      <c r="B342" s="217"/>
      <c r="C342" s="159"/>
      <c r="D342" s="205"/>
      <c r="E342" s="208"/>
      <c r="F342" s="93" t="s">
        <v>8</v>
      </c>
      <c r="G342" s="93"/>
      <c r="H342" s="83">
        <v>0</v>
      </c>
      <c r="I342" s="83">
        <v>0</v>
      </c>
      <c r="J342" s="83">
        <v>0</v>
      </c>
      <c r="K342" s="83">
        <v>0</v>
      </c>
      <c r="L342" s="83">
        <v>2344.2003</v>
      </c>
      <c r="M342" s="82">
        <v>0</v>
      </c>
      <c r="N342" s="82">
        <v>300.89879999999999</v>
      </c>
      <c r="O342" s="94">
        <v>2645.0990999999999</v>
      </c>
      <c r="P342" s="130"/>
      <c r="Q342" s="119"/>
      <c r="R342" s="119"/>
      <c r="S342" s="119"/>
      <c r="T342" s="119"/>
      <c r="U342" s="119"/>
    </row>
    <row r="343" spans="1:21" collapsed="1">
      <c r="A343" s="175" t="s">
        <v>206</v>
      </c>
      <c r="B343" s="178" t="s">
        <v>99</v>
      </c>
      <c r="C343" s="179"/>
      <c r="D343" s="179"/>
      <c r="E343" s="180"/>
      <c r="F343" s="59" t="s">
        <v>2</v>
      </c>
      <c r="G343" s="38">
        <v>2198.0754999999999</v>
      </c>
      <c r="H343" s="38">
        <v>15529.329</v>
      </c>
      <c r="I343" s="38">
        <v>0</v>
      </c>
      <c r="J343" s="38">
        <v>0</v>
      </c>
      <c r="K343" s="38">
        <v>8064.8040000000001</v>
      </c>
      <c r="L343" s="38">
        <v>11531.604000000001</v>
      </c>
      <c r="M343" s="38">
        <v>22302.201999999997</v>
      </c>
      <c r="N343" s="38">
        <v>27053.542999999998</v>
      </c>
      <c r="O343" s="38">
        <v>84481.481999999989</v>
      </c>
      <c r="P343" s="166"/>
      <c r="Q343" s="166"/>
      <c r="R343" s="166"/>
      <c r="S343" s="166"/>
      <c r="T343" s="166"/>
      <c r="U343" s="166"/>
    </row>
    <row r="344" spans="1:21">
      <c r="A344" s="176"/>
      <c r="B344" s="181"/>
      <c r="C344" s="182"/>
      <c r="D344" s="182"/>
      <c r="E344" s="183"/>
      <c r="F344" s="59" t="s">
        <v>12</v>
      </c>
      <c r="G344" s="38">
        <v>2088.1717250000002</v>
      </c>
      <c r="H344" s="38">
        <v>10327.003784999999</v>
      </c>
      <c r="I344" s="38">
        <v>0</v>
      </c>
      <c r="J344" s="38">
        <v>0</v>
      </c>
      <c r="K344" s="38">
        <v>5363.0946600000007</v>
      </c>
      <c r="L344" s="38">
        <v>7668.5166600000011</v>
      </c>
      <c r="M344" s="38">
        <v>14830.964330000001</v>
      </c>
      <c r="N344" s="38">
        <v>17990.606095000003</v>
      </c>
      <c r="O344" s="38">
        <v>56180.185529999995</v>
      </c>
      <c r="P344" s="167"/>
      <c r="Q344" s="167"/>
      <c r="R344" s="167"/>
      <c r="S344" s="167"/>
      <c r="T344" s="167"/>
      <c r="U344" s="167"/>
    </row>
    <row r="345" spans="1:21">
      <c r="A345" s="176"/>
      <c r="B345" s="181"/>
      <c r="C345" s="182"/>
      <c r="D345" s="182"/>
      <c r="E345" s="183"/>
      <c r="F345" s="59" t="s">
        <v>30</v>
      </c>
      <c r="G345" s="38">
        <v>109.90377500000001</v>
      </c>
      <c r="H345" s="38">
        <v>543.52651500000002</v>
      </c>
      <c r="I345" s="38">
        <v>0</v>
      </c>
      <c r="J345" s="38">
        <v>0</v>
      </c>
      <c r="K345" s="38">
        <v>282.26814000000002</v>
      </c>
      <c r="L345" s="38">
        <v>403.60613999999998</v>
      </c>
      <c r="M345" s="38">
        <v>780.57707000000005</v>
      </c>
      <c r="N345" s="38">
        <v>946.87400500000012</v>
      </c>
      <c r="O345" s="38">
        <v>2956.85187</v>
      </c>
      <c r="P345" s="167"/>
      <c r="Q345" s="167"/>
      <c r="R345" s="167"/>
      <c r="S345" s="167"/>
      <c r="T345" s="167"/>
      <c r="U345" s="167"/>
    </row>
    <row r="346" spans="1:21" s="57" customFormat="1" ht="31.5">
      <c r="A346" s="177"/>
      <c r="B346" s="184"/>
      <c r="C346" s="185"/>
      <c r="D346" s="185"/>
      <c r="E346" s="186"/>
      <c r="F346" s="37" t="s">
        <v>8</v>
      </c>
      <c r="G346" s="38">
        <v>0</v>
      </c>
      <c r="H346" s="38">
        <v>4658.7986999999994</v>
      </c>
      <c r="I346" s="38">
        <v>0</v>
      </c>
      <c r="J346" s="38">
        <v>0</v>
      </c>
      <c r="K346" s="38">
        <v>2419.4411999999998</v>
      </c>
      <c r="L346" s="38">
        <v>3459.4811999999997</v>
      </c>
      <c r="M346" s="38">
        <v>6690.6605999999992</v>
      </c>
      <c r="N346" s="38">
        <v>8116.062899999999</v>
      </c>
      <c r="O346" s="38">
        <v>25344.444599999995</v>
      </c>
      <c r="P346" s="168"/>
      <c r="Q346" s="168"/>
      <c r="R346" s="168"/>
      <c r="S346" s="168"/>
      <c r="T346" s="168"/>
      <c r="U346" s="168"/>
    </row>
    <row r="347" spans="1:21" ht="15.75" customHeight="1">
      <c r="A347" s="160" t="s">
        <v>207</v>
      </c>
      <c r="B347" s="215" t="s">
        <v>97</v>
      </c>
      <c r="C347" s="202" t="s">
        <v>31</v>
      </c>
      <c r="D347" s="203" t="s">
        <v>9</v>
      </c>
      <c r="E347" s="206">
        <v>1.7070000000000001</v>
      </c>
      <c r="F347" s="93" t="s">
        <v>2</v>
      </c>
      <c r="G347" s="93"/>
      <c r="H347" s="83">
        <v>5530.9830000000002</v>
      </c>
      <c r="I347" s="83">
        <v>0</v>
      </c>
      <c r="J347" s="83">
        <v>0</v>
      </c>
      <c r="K347" s="83">
        <v>0</v>
      </c>
      <c r="L347" s="83">
        <v>6527.9040000000005</v>
      </c>
      <c r="M347" s="82">
        <v>2822.3870000000002</v>
      </c>
      <c r="N347" s="82">
        <v>7326.1029999999973</v>
      </c>
      <c r="O347" s="94">
        <v>22207.377</v>
      </c>
      <c r="P347" s="128" t="s">
        <v>131</v>
      </c>
      <c r="Q347" s="117"/>
      <c r="R347" s="117"/>
      <c r="S347" s="117"/>
      <c r="T347" s="117"/>
      <c r="U347" s="117"/>
    </row>
    <row r="348" spans="1:21">
      <c r="A348" s="161"/>
      <c r="B348" s="216"/>
      <c r="C348" s="158"/>
      <c r="D348" s="204"/>
      <c r="E348" s="207"/>
      <c r="F348" s="93" t="s">
        <v>12</v>
      </c>
      <c r="G348" s="93"/>
      <c r="H348" s="83">
        <v>3678.1036950000002</v>
      </c>
      <c r="I348" s="83">
        <v>0</v>
      </c>
      <c r="J348" s="83">
        <v>0</v>
      </c>
      <c r="K348" s="83">
        <v>0</v>
      </c>
      <c r="L348" s="83">
        <v>4341.0561600000001</v>
      </c>
      <c r="M348" s="82">
        <v>1876.8873550000001</v>
      </c>
      <c r="N348" s="82">
        <v>4871.8584949999986</v>
      </c>
      <c r="O348" s="94">
        <v>14767.905704999999</v>
      </c>
      <c r="P348" s="129"/>
      <c r="Q348" s="118"/>
      <c r="R348" s="118"/>
      <c r="S348" s="118"/>
      <c r="T348" s="118"/>
      <c r="U348" s="118"/>
    </row>
    <row r="349" spans="1:21">
      <c r="A349" s="161"/>
      <c r="B349" s="216"/>
      <c r="C349" s="158"/>
      <c r="D349" s="204"/>
      <c r="E349" s="207"/>
      <c r="F349" s="93" t="s">
        <v>30</v>
      </c>
      <c r="G349" s="93"/>
      <c r="H349" s="83">
        <v>193.58440500000003</v>
      </c>
      <c r="I349" s="83">
        <v>0</v>
      </c>
      <c r="J349" s="83">
        <v>0</v>
      </c>
      <c r="K349" s="83">
        <v>0</v>
      </c>
      <c r="L349" s="83">
        <v>228.47664000000003</v>
      </c>
      <c r="M349" s="82">
        <v>98.783545000000004</v>
      </c>
      <c r="N349" s="82">
        <v>256.4136049999999</v>
      </c>
      <c r="O349" s="94">
        <v>777.25819499999989</v>
      </c>
      <c r="P349" s="129"/>
      <c r="Q349" s="118"/>
      <c r="R349" s="118"/>
      <c r="S349" s="118"/>
      <c r="T349" s="118"/>
      <c r="U349" s="118"/>
    </row>
    <row r="350" spans="1:21" ht="31.5">
      <c r="A350" s="162"/>
      <c r="B350" s="217"/>
      <c r="C350" s="159"/>
      <c r="D350" s="205"/>
      <c r="E350" s="208"/>
      <c r="F350" s="93" t="s">
        <v>8</v>
      </c>
      <c r="G350" s="93"/>
      <c r="H350" s="83">
        <v>1659.2949000000001</v>
      </c>
      <c r="I350" s="83">
        <v>0</v>
      </c>
      <c r="J350" s="83">
        <v>0</v>
      </c>
      <c r="K350" s="83">
        <v>0</v>
      </c>
      <c r="L350" s="83">
        <v>1958.3712</v>
      </c>
      <c r="M350" s="82">
        <v>846.7161000000001</v>
      </c>
      <c r="N350" s="82">
        <v>2197.830899999999</v>
      </c>
      <c r="O350" s="94">
        <v>6662.2130999999999</v>
      </c>
      <c r="P350" s="130"/>
      <c r="Q350" s="119"/>
      <c r="R350" s="119"/>
      <c r="S350" s="119"/>
      <c r="T350" s="119"/>
      <c r="U350" s="119"/>
    </row>
    <row r="351" spans="1:21" ht="15.75" customHeight="1">
      <c r="A351" s="160" t="s">
        <v>208</v>
      </c>
      <c r="B351" s="199" t="s">
        <v>95</v>
      </c>
      <c r="C351" s="202" t="s">
        <v>31</v>
      </c>
      <c r="D351" s="203" t="s">
        <v>9</v>
      </c>
      <c r="E351" s="206">
        <v>0.89300000000000002</v>
      </c>
      <c r="F351" s="93" t="s">
        <v>2</v>
      </c>
      <c r="G351" s="93"/>
      <c r="H351" s="83">
        <v>6899.9430000000002</v>
      </c>
      <c r="I351" s="83">
        <v>0</v>
      </c>
      <c r="J351" s="83">
        <v>0</v>
      </c>
      <c r="K351" s="83">
        <v>848.23199999999997</v>
      </c>
      <c r="L351" s="83">
        <v>862.17600000000004</v>
      </c>
      <c r="M351" s="82">
        <v>3843.9859999999999</v>
      </c>
      <c r="N351" s="82">
        <v>244.96299999999999</v>
      </c>
      <c r="O351" s="94">
        <v>12699.3</v>
      </c>
      <c r="P351" s="128" t="s">
        <v>131</v>
      </c>
      <c r="Q351" s="117"/>
      <c r="R351" s="117"/>
      <c r="S351" s="117"/>
      <c r="T351" s="117"/>
      <c r="U351" s="117"/>
    </row>
    <row r="352" spans="1:21">
      <c r="A352" s="161"/>
      <c r="B352" s="200"/>
      <c r="C352" s="158"/>
      <c r="D352" s="204"/>
      <c r="E352" s="207"/>
      <c r="F352" s="93" t="s">
        <v>12</v>
      </c>
      <c r="G352" s="93"/>
      <c r="H352" s="83">
        <v>4588.4620950000008</v>
      </c>
      <c r="I352" s="83">
        <v>0</v>
      </c>
      <c r="J352" s="83">
        <v>0</v>
      </c>
      <c r="K352" s="83">
        <v>564.07428000000004</v>
      </c>
      <c r="L352" s="83">
        <v>573.34704000000011</v>
      </c>
      <c r="M352" s="82">
        <v>2556.2506899999998</v>
      </c>
      <c r="N352" s="82">
        <v>162.900395</v>
      </c>
      <c r="O352" s="94">
        <v>8445.0344999999998</v>
      </c>
      <c r="P352" s="129"/>
      <c r="Q352" s="118"/>
      <c r="R352" s="118"/>
      <c r="S352" s="118"/>
      <c r="T352" s="118"/>
      <c r="U352" s="118"/>
    </row>
    <row r="353" spans="1:21">
      <c r="A353" s="161"/>
      <c r="B353" s="200"/>
      <c r="C353" s="158"/>
      <c r="D353" s="204"/>
      <c r="E353" s="207"/>
      <c r="F353" s="93" t="s">
        <v>30</v>
      </c>
      <c r="G353" s="93"/>
      <c r="H353" s="83">
        <v>241.49800500000003</v>
      </c>
      <c r="I353" s="83">
        <v>0</v>
      </c>
      <c r="J353" s="83">
        <v>0</v>
      </c>
      <c r="K353" s="83">
        <v>29.688120000000001</v>
      </c>
      <c r="L353" s="83">
        <v>30.176160000000003</v>
      </c>
      <c r="M353" s="82">
        <v>134.53951000000001</v>
      </c>
      <c r="N353" s="82">
        <v>8.5737050000000004</v>
      </c>
      <c r="O353" s="94">
        <v>444.47550000000007</v>
      </c>
      <c r="P353" s="129"/>
      <c r="Q353" s="118"/>
      <c r="R353" s="118"/>
      <c r="S353" s="118"/>
      <c r="T353" s="118"/>
      <c r="U353" s="118"/>
    </row>
    <row r="354" spans="1:21" ht="31.5">
      <c r="A354" s="162"/>
      <c r="B354" s="201"/>
      <c r="C354" s="159"/>
      <c r="D354" s="205"/>
      <c r="E354" s="208"/>
      <c r="F354" s="93" t="s">
        <v>8</v>
      </c>
      <c r="G354" s="93"/>
      <c r="H354" s="83">
        <v>2069.9829</v>
      </c>
      <c r="I354" s="83">
        <v>0</v>
      </c>
      <c r="J354" s="83">
        <v>0</v>
      </c>
      <c r="K354" s="83">
        <v>254.46959999999999</v>
      </c>
      <c r="L354" s="83">
        <v>258.65280000000001</v>
      </c>
      <c r="M354" s="82">
        <v>1153.1958</v>
      </c>
      <c r="N354" s="82">
        <v>73.488900000000001</v>
      </c>
      <c r="O354" s="94">
        <v>3809.79</v>
      </c>
      <c r="P354" s="130"/>
      <c r="Q354" s="119"/>
      <c r="R354" s="119"/>
      <c r="S354" s="119"/>
      <c r="T354" s="119"/>
      <c r="U354" s="119"/>
    </row>
    <row r="355" spans="1:21" ht="15.75" customHeight="1">
      <c r="A355" s="160" t="s">
        <v>209</v>
      </c>
      <c r="B355" s="215" t="s">
        <v>96</v>
      </c>
      <c r="C355" s="202" t="s">
        <v>31</v>
      </c>
      <c r="D355" s="203" t="s">
        <v>9</v>
      </c>
      <c r="E355" s="206">
        <v>0.376</v>
      </c>
      <c r="F355" s="93" t="s">
        <v>2</v>
      </c>
      <c r="G355" s="93"/>
      <c r="H355" s="83">
        <v>626.07600000000002</v>
      </c>
      <c r="I355" s="83">
        <v>0</v>
      </c>
      <c r="J355" s="83">
        <v>0</v>
      </c>
      <c r="K355" s="83">
        <v>0</v>
      </c>
      <c r="L355" s="83">
        <v>523.46400000000006</v>
      </c>
      <c r="M355" s="82">
        <v>497.15600000000001</v>
      </c>
      <c r="N355" s="82">
        <v>1837.8590000000002</v>
      </c>
      <c r="O355" s="94">
        <v>3484.5550000000003</v>
      </c>
      <c r="P355" s="128" t="s">
        <v>131</v>
      </c>
      <c r="Q355" s="117"/>
      <c r="R355" s="117"/>
      <c r="S355" s="117"/>
      <c r="T355" s="117"/>
      <c r="U355" s="117"/>
    </row>
    <row r="356" spans="1:21">
      <c r="A356" s="161"/>
      <c r="B356" s="216"/>
      <c r="C356" s="158"/>
      <c r="D356" s="204"/>
      <c r="E356" s="207"/>
      <c r="F356" s="93" t="s">
        <v>12</v>
      </c>
      <c r="G356" s="93"/>
      <c r="H356" s="83">
        <v>416.34054000000003</v>
      </c>
      <c r="I356" s="83">
        <v>0</v>
      </c>
      <c r="J356" s="83">
        <v>0</v>
      </c>
      <c r="K356" s="83">
        <v>0</v>
      </c>
      <c r="L356" s="83">
        <v>348.10356000000007</v>
      </c>
      <c r="M356" s="82">
        <v>330.60874000000001</v>
      </c>
      <c r="N356" s="82">
        <v>1222.1762350000001</v>
      </c>
      <c r="O356" s="94">
        <v>2317.2290750000002</v>
      </c>
      <c r="P356" s="129"/>
      <c r="Q356" s="118"/>
      <c r="R356" s="118"/>
      <c r="S356" s="118"/>
      <c r="T356" s="118"/>
      <c r="U356" s="118"/>
    </row>
    <row r="357" spans="1:21">
      <c r="A357" s="161"/>
      <c r="B357" s="216"/>
      <c r="C357" s="158"/>
      <c r="D357" s="204"/>
      <c r="E357" s="207"/>
      <c r="F357" s="93" t="s">
        <v>30</v>
      </c>
      <c r="G357" s="93"/>
      <c r="H357" s="83">
        <v>21.912660000000002</v>
      </c>
      <c r="I357" s="83">
        <v>0</v>
      </c>
      <c r="J357" s="83">
        <v>0</v>
      </c>
      <c r="K357" s="83">
        <v>0</v>
      </c>
      <c r="L357" s="83">
        <v>18.321240000000003</v>
      </c>
      <c r="M357" s="82">
        <v>17.400460000000002</v>
      </c>
      <c r="N357" s="82">
        <v>64.325065000000009</v>
      </c>
      <c r="O357" s="94">
        <v>121.95942500000001</v>
      </c>
      <c r="P357" s="129"/>
      <c r="Q357" s="118"/>
      <c r="R357" s="118"/>
      <c r="S357" s="118"/>
      <c r="T357" s="118"/>
      <c r="U357" s="118"/>
    </row>
    <row r="358" spans="1:21" ht="31.5">
      <c r="A358" s="162"/>
      <c r="B358" s="217"/>
      <c r="C358" s="159"/>
      <c r="D358" s="205"/>
      <c r="E358" s="208"/>
      <c r="F358" s="93" t="s">
        <v>8</v>
      </c>
      <c r="G358" s="93"/>
      <c r="H358" s="83">
        <v>187.8228</v>
      </c>
      <c r="I358" s="83">
        <v>0</v>
      </c>
      <c r="J358" s="83">
        <v>0</v>
      </c>
      <c r="K358" s="83">
        <v>0</v>
      </c>
      <c r="L358" s="83">
        <v>157.03920000000002</v>
      </c>
      <c r="M358" s="82">
        <v>149.14679999999998</v>
      </c>
      <c r="N358" s="82">
        <v>551.35770000000002</v>
      </c>
      <c r="O358" s="94">
        <v>1045.3664999999999</v>
      </c>
      <c r="P358" s="130"/>
      <c r="Q358" s="119"/>
      <c r="R358" s="119"/>
      <c r="S358" s="119"/>
      <c r="T358" s="119"/>
      <c r="U358" s="119"/>
    </row>
    <row r="359" spans="1:21" ht="15.75" customHeight="1">
      <c r="A359" s="160" t="s">
        <v>210</v>
      </c>
      <c r="B359" s="199" t="s">
        <v>88</v>
      </c>
      <c r="C359" s="202" t="s">
        <v>31</v>
      </c>
      <c r="D359" s="203" t="s">
        <v>9</v>
      </c>
      <c r="E359" s="206">
        <v>0.32200000000000001</v>
      </c>
      <c r="F359" s="93" t="s">
        <v>2</v>
      </c>
      <c r="G359" s="93"/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2">
        <v>92.87</v>
      </c>
      <c r="N359" s="82">
        <v>2613.2040000000002</v>
      </c>
      <c r="O359" s="94">
        <v>2706.0740000000001</v>
      </c>
      <c r="P359" s="128" t="s">
        <v>131</v>
      </c>
      <c r="Q359" s="117"/>
      <c r="R359" s="117"/>
      <c r="S359" s="117"/>
      <c r="T359" s="117"/>
      <c r="U359" s="117"/>
    </row>
    <row r="360" spans="1:21">
      <c r="A360" s="161"/>
      <c r="B360" s="200"/>
      <c r="C360" s="158"/>
      <c r="D360" s="204"/>
      <c r="E360" s="207"/>
      <c r="F360" s="93" t="s">
        <v>12</v>
      </c>
      <c r="G360" s="93"/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2">
        <v>61.758550000000007</v>
      </c>
      <c r="N360" s="82">
        <v>1737.7806600000004</v>
      </c>
      <c r="O360" s="94">
        <v>1799.5392100000004</v>
      </c>
      <c r="P360" s="129"/>
      <c r="Q360" s="118"/>
      <c r="R360" s="118"/>
      <c r="S360" s="118"/>
      <c r="T360" s="118"/>
      <c r="U360" s="118"/>
    </row>
    <row r="361" spans="1:21">
      <c r="A361" s="161"/>
      <c r="B361" s="200"/>
      <c r="C361" s="158"/>
      <c r="D361" s="204"/>
      <c r="E361" s="207"/>
      <c r="F361" s="93" t="s">
        <v>30</v>
      </c>
      <c r="G361" s="93"/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2">
        <v>3.2504500000000003</v>
      </c>
      <c r="N361" s="82">
        <v>91.462140000000019</v>
      </c>
      <c r="O361" s="94">
        <v>94.71259000000002</v>
      </c>
      <c r="P361" s="129"/>
      <c r="Q361" s="118"/>
      <c r="R361" s="118"/>
      <c r="S361" s="118"/>
      <c r="T361" s="118"/>
      <c r="U361" s="118"/>
    </row>
    <row r="362" spans="1:21" ht="31.5">
      <c r="A362" s="162"/>
      <c r="B362" s="201"/>
      <c r="C362" s="159"/>
      <c r="D362" s="205"/>
      <c r="E362" s="208"/>
      <c r="F362" s="93" t="s">
        <v>8</v>
      </c>
      <c r="G362" s="93"/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2">
        <v>27.861000000000001</v>
      </c>
      <c r="N362" s="82">
        <v>783.96119999999996</v>
      </c>
      <c r="O362" s="94">
        <v>811.82219999999995</v>
      </c>
      <c r="P362" s="130"/>
      <c r="Q362" s="119"/>
      <c r="R362" s="119"/>
      <c r="S362" s="119"/>
      <c r="T362" s="119"/>
      <c r="U362" s="119"/>
    </row>
    <row r="363" spans="1:21" ht="15.75" customHeight="1">
      <c r="A363" s="160" t="s">
        <v>211</v>
      </c>
      <c r="B363" s="199" t="s">
        <v>89</v>
      </c>
      <c r="C363" s="202" t="s">
        <v>31</v>
      </c>
      <c r="D363" s="203" t="s">
        <v>9</v>
      </c>
      <c r="E363" s="206">
        <v>0.63200000000000001</v>
      </c>
      <c r="F363" s="93" t="s">
        <v>2</v>
      </c>
      <c r="G363" s="93"/>
      <c r="H363" s="83">
        <v>0</v>
      </c>
      <c r="I363" s="83">
        <v>0</v>
      </c>
      <c r="J363" s="83">
        <v>0</v>
      </c>
      <c r="K363" s="83">
        <v>3217.7640000000001</v>
      </c>
      <c r="L363" s="83">
        <v>0</v>
      </c>
      <c r="M363" s="82">
        <v>4231.8509999999997</v>
      </c>
      <c r="N363" s="82">
        <v>1165.6860000000001</v>
      </c>
      <c r="O363" s="94">
        <v>8615.3010000000013</v>
      </c>
      <c r="P363" s="128" t="s">
        <v>131</v>
      </c>
      <c r="Q363" s="117"/>
      <c r="R363" s="117"/>
      <c r="S363" s="117"/>
      <c r="T363" s="117"/>
      <c r="U363" s="117"/>
    </row>
    <row r="364" spans="1:21">
      <c r="A364" s="161"/>
      <c r="B364" s="200"/>
      <c r="C364" s="158"/>
      <c r="D364" s="204"/>
      <c r="E364" s="207"/>
      <c r="F364" s="93" t="s">
        <v>12</v>
      </c>
      <c r="G364" s="93"/>
      <c r="H364" s="83">
        <v>0</v>
      </c>
      <c r="I364" s="83">
        <v>0</v>
      </c>
      <c r="J364" s="83">
        <v>0</v>
      </c>
      <c r="K364" s="83">
        <v>2139.8130600000004</v>
      </c>
      <c r="L364" s="83">
        <v>0</v>
      </c>
      <c r="M364" s="82">
        <v>2814.1809149999999</v>
      </c>
      <c r="N364" s="82">
        <v>775.18119000000013</v>
      </c>
      <c r="O364" s="94">
        <v>5729.1751650000015</v>
      </c>
      <c r="P364" s="129"/>
      <c r="Q364" s="118"/>
      <c r="R364" s="118"/>
      <c r="S364" s="118"/>
      <c r="T364" s="118"/>
      <c r="U364" s="118"/>
    </row>
    <row r="365" spans="1:21">
      <c r="A365" s="161"/>
      <c r="B365" s="200"/>
      <c r="C365" s="158"/>
      <c r="D365" s="204"/>
      <c r="E365" s="207"/>
      <c r="F365" s="93" t="s">
        <v>30</v>
      </c>
      <c r="G365" s="93"/>
      <c r="H365" s="83">
        <v>0</v>
      </c>
      <c r="I365" s="83">
        <v>0</v>
      </c>
      <c r="J365" s="83">
        <v>0</v>
      </c>
      <c r="K365" s="83">
        <v>112.62174000000002</v>
      </c>
      <c r="L365" s="83">
        <v>0</v>
      </c>
      <c r="M365" s="82">
        <v>148.11478500000001</v>
      </c>
      <c r="N365" s="82">
        <v>40.79901000000001</v>
      </c>
      <c r="O365" s="94">
        <v>301.53553500000004</v>
      </c>
      <c r="P365" s="129"/>
      <c r="Q365" s="118"/>
      <c r="R365" s="118"/>
      <c r="S365" s="118"/>
      <c r="T365" s="118"/>
      <c r="U365" s="118"/>
    </row>
    <row r="366" spans="1:21" ht="31.5">
      <c r="A366" s="162"/>
      <c r="B366" s="201"/>
      <c r="C366" s="159"/>
      <c r="D366" s="205"/>
      <c r="E366" s="208"/>
      <c r="F366" s="93" t="s">
        <v>8</v>
      </c>
      <c r="G366" s="93"/>
      <c r="H366" s="83">
        <v>0</v>
      </c>
      <c r="I366" s="83">
        <v>0</v>
      </c>
      <c r="J366" s="83">
        <v>0</v>
      </c>
      <c r="K366" s="83">
        <v>965.32920000000001</v>
      </c>
      <c r="L366" s="83">
        <v>0</v>
      </c>
      <c r="M366" s="82">
        <v>1269.5553</v>
      </c>
      <c r="N366" s="82">
        <v>349.70580000000001</v>
      </c>
      <c r="O366" s="94">
        <v>2584.5903000000003</v>
      </c>
      <c r="P366" s="130"/>
      <c r="Q366" s="119"/>
      <c r="R366" s="119"/>
      <c r="S366" s="119"/>
      <c r="T366" s="119"/>
      <c r="U366" s="119"/>
    </row>
    <row r="367" spans="1:21" ht="15.75" customHeight="1">
      <c r="A367" s="160" t="s">
        <v>212</v>
      </c>
      <c r="B367" s="215" t="s">
        <v>90</v>
      </c>
      <c r="C367" s="202" t="s">
        <v>31</v>
      </c>
      <c r="D367" s="203" t="s">
        <v>9</v>
      </c>
      <c r="E367" s="206">
        <v>0.92100000000000004</v>
      </c>
      <c r="F367" s="93" t="s">
        <v>2</v>
      </c>
      <c r="G367" s="93"/>
      <c r="H367" s="83">
        <v>151.47</v>
      </c>
      <c r="I367" s="83">
        <v>0</v>
      </c>
      <c r="J367" s="83">
        <v>0</v>
      </c>
      <c r="K367" s="83">
        <v>3201.0659999999998</v>
      </c>
      <c r="L367" s="83">
        <v>3002.22</v>
      </c>
      <c r="M367" s="82">
        <v>2950.0509999999999</v>
      </c>
      <c r="N367" s="82">
        <v>574.04899999999998</v>
      </c>
      <c r="O367" s="94">
        <v>9878.8559999999998</v>
      </c>
      <c r="P367" s="128" t="s">
        <v>131</v>
      </c>
      <c r="Q367" s="117"/>
      <c r="R367" s="117"/>
      <c r="S367" s="117"/>
      <c r="T367" s="117"/>
      <c r="U367" s="117"/>
    </row>
    <row r="368" spans="1:21">
      <c r="A368" s="161"/>
      <c r="B368" s="216"/>
      <c r="C368" s="158"/>
      <c r="D368" s="204"/>
      <c r="E368" s="207"/>
      <c r="F368" s="93" t="s">
        <v>12</v>
      </c>
      <c r="G368" s="93"/>
      <c r="H368" s="83">
        <v>100.72755000000001</v>
      </c>
      <c r="I368" s="83">
        <v>0</v>
      </c>
      <c r="J368" s="83">
        <v>0</v>
      </c>
      <c r="K368" s="83">
        <v>2128.7088899999999</v>
      </c>
      <c r="L368" s="83">
        <v>1996.4763</v>
      </c>
      <c r="M368" s="82">
        <v>1961.783915</v>
      </c>
      <c r="N368" s="82">
        <v>381.74258500000002</v>
      </c>
      <c r="O368" s="94">
        <v>6569.4392399999997</v>
      </c>
      <c r="P368" s="129"/>
      <c r="Q368" s="118"/>
      <c r="R368" s="118"/>
      <c r="S368" s="118"/>
      <c r="T368" s="118"/>
      <c r="U368" s="118"/>
    </row>
    <row r="369" spans="1:21">
      <c r="A369" s="161"/>
      <c r="B369" s="216"/>
      <c r="C369" s="158"/>
      <c r="D369" s="204"/>
      <c r="E369" s="207"/>
      <c r="F369" s="93" t="s">
        <v>30</v>
      </c>
      <c r="G369" s="93"/>
      <c r="H369" s="83">
        <v>5.3014500000000009</v>
      </c>
      <c r="I369" s="83">
        <v>0</v>
      </c>
      <c r="J369" s="83">
        <v>0</v>
      </c>
      <c r="K369" s="83">
        <v>112.03731000000001</v>
      </c>
      <c r="L369" s="83">
        <v>105.07770000000001</v>
      </c>
      <c r="M369" s="82">
        <v>103.25178500000001</v>
      </c>
      <c r="N369" s="82">
        <v>20.091715000000001</v>
      </c>
      <c r="O369" s="94">
        <v>345.75996000000004</v>
      </c>
      <c r="P369" s="129"/>
      <c r="Q369" s="118"/>
      <c r="R369" s="118"/>
      <c r="S369" s="118"/>
      <c r="T369" s="118"/>
      <c r="U369" s="118"/>
    </row>
    <row r="370" spans="1:21" ht="31.5">
      <c r="A370" s="162"/>
      <c r="B370" s="217"/>
      <c r="C370" s="159"/>
      <c r="D370" s="205"/>
      <c r="E370" s="208"/>
      <c r="F370" s="93" t="s">
        <v>8</v>
      </c>
      <c r="G370" s="93"/>
      <c r="H370" s="83">
        <v>45.440999999999995</v>
      </c>
      <c r="I370" s="83">
        <v>0</v>
      </c>
      <c r="J370" s="83">
        <v>0</v>
      </c>
      <c r="K370" s="83">
        <v>960.31979999999987</v>
      </c>
      <c r="L370" s="83">
        <v>900.66599999999994</v>
      </c>
      <c r="M370" s="82">
        <v>885.01530000000002</v>
      </c>
      <c r="N370" s="82">
        <v>172.21469999999999</v>
      </c>
      <c r="O370" s="94">
        <v>2963.6567999999997</v>
      </c>
      <c r="P370" s="130"/>
      <c r="Q370" s="119"/>
      <c r="R370" s="119"/>
      <c r="S370" s="119"/>
      <c r="T370" s="119"/>
      <c r="U370" s="119"/>
    </row>
    <row r="371" spans="1:21" ht="15.75" customHeight="1">
      <c r="A371" s="160" t="s">
        <v>213</v>
      </c>
      <c r="B371" s="199" t="s">
        <v>91</v>
      </c>
      <c r="C371" s="202" t="s">
        <v>31</v>
      </c>
      <c r="D371" s="203" t="s">
        <v>9</v>
      </c>
      <c r="E371" s="206">
        <v>0.318</v>
      </c>
      <c r="F371" s="93" t="s">
        <v>2</v>
      </c>
      <c r="G371" s="93"/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2">
        <v>956.56099999999992</v>
      </c>
      <c r="N371" s="82">
        <v>1816.105</v>
      </c>
      <c r="O371" s="94">
        <v>2772.6660000000002</v>
      </c>
      <c r="P371" s="128" t="s">
        <v>131</v>
      </c>
      <c r="Q371" s="117"/>
      <c r="R371" s="117"/>
      <c r="S371" s="117"/>
      <c r="T371" s="117"/>
      <c r="U371" s="117"/>
    </row>
    <row r="372" spans="1:21">
      <c r="A372" s="161"/>
      <c r="B372" s="200"/>
      <c r="C372" s="158"/>
      <c r="D372" s="204"/>
      <c r="E372" s="207"/>
      <c r="F372" s="93" t="s">
        <v>12</v>
      </c>
      <c r="G372" s="93"/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2">
        <v>636.11306500000001</v>
      </c>
      <c r="N372" s="82">
        <v>1207.7098250000001</v>
      </c>
      <c r="O372" s="94">
        <v>1843.8228900000001</v>
      </c>
      <c r="P372" s="129"/>
      <c r="Q372" s="118"/>
      <c r="R372" s="118"/>
      <c r="S372" s="118"/>
      <c r="T372" s="118"/>
      <c r="U372" s="118"/>
    </row>
    <row r="373" spans="1:21">
      <c r="A373" s="161"/>
      <c r="B373" s="200"/>
      <c r="C373" s="158"/>
      <c r="D373" s="204"/>
      <c r="E373" s="207"/>
      <c r="F373" s="93" t="s">
        <v>30</v>
      </c>
      <c r="G373" s="93"/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2">
        <v>33.479635000000002</v>
      </c>
      <c r="N373" s="82">
        <v>63.563675000000003</v>
      </c>
      <c r="O373" s="94">
        <v>97.043310000000005</v>
      </c>
      <c r="P373" s="129"/>
      <c r="Q373" s="118"/>
      <c r="R373" s="118"/>
      <c r="S373" s="118"/>
      <c r="T373" s="118"/>
      <c r="U373" s="118"/>
    </row>
    <row r="374" spans="1:21" ht="31.5">
      <c r="A374" s="162"/>
      <c r="B374" s="201"/>
      <c r="C374" s="159"/>
      <c r="D374" s="205"/>
      <c r="E374" s="208"/>
      <c r="F374" s="93" t="s">
        <v>8</v>
      </c>
      <c r="G374" s="93"/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2">
        <v>286.96829999999994</v>
      </c>
      <c r="N374" s="82">
        <v>544.83150000000001</v>
      </c>
      <c r="O374" s="94">
        <v>831.7998</v>
      </c>
      <c r="P374" s="130"/>
      <c r="Q374" s="119"/>
      <c r="R374" s="119"/>
      <c r="S374" s="119"/>
      <c r="T374" s="119"/>
      <c r="U374" s="119"/>
    </row>
    <row r="375" spans="1:21" ht="15.75" customHeight="1">
      <c r="A375" s="160" t="s">
        <v>214</v>
      </c>
      <c r="B375" s="215" t="s">
        <v>92</v>
      </c>
      <c r="C375" s="202" t="s">
        <v>31</v>
      </c>
      <c r="D375" s="203" t="s">
        <v>9</v>
      </c>
      <c r="E375" s="206">
        <v>0.64400000000000002</v>
      </c>
      <c r="F375" s="93" t="s">
        <v>2</v>
      </c>
      <c r="G375" s="93"/>
      <c r="H375" s="83">
        <v>1353.1320000000001</v>
      </c>
      <c r="I375" s="83">
        <v>0</v>
      </c>
      <c r="J375" s="83">
        <v>0</v>
      </c>
      <c r="K375" s="83">
        <v>0</v>
      </c>
      <c r="L375" s="83">
        <v>0</v>
      </c>
      <c r="M375" s="82">
        <v>1365.1890000000001</v>
      </c>
      <c r="N375" s="82">
        <v>3066.261</v>
      </c>
      <c r="O375" s="94">
        <v>5784.5820000000003</v>
      </c>
      <c r="P375" s="128" t="s">
        <v>131</v>
      </c>
      <c r="Q375" s="117"/>
      <c r="R375" s="117"/>
      <c r="S375" s="117"/>
      <c r="T375" s="117"/>
      <c r="U375" s="117"/>
    </row>
    <row r="376" spans="1:21">
      <c r="A376" s="161"/>
      <c r="B376" s="216"/>
      <c r="C376" s="158"/>
      <c r="D376" s="204"/>
      <c r="E376" s="207"/>
      <c r="F376" s="93" t="s">
        <v>12</v>
      </c>
      <c r="G376" s="93"/>
      <c r="H376" s="83">
        <v>899.83278000000007</v>
      </c>
      <c r="I376" s="83">
        <v>0</v>
      </c>
      <c r="J376" s="83">
        <v>0</v>
      </c>
      <c r="K376" s="83">
        <v>0</v>
      </c>
      <c r="L376" s="83">
        <v>0</v>
      </c>
      <c r="M376" s="82">
        <v>907.85068500000011</v>
      </c>
      <c r="N376" s="82">
        <v>2039.0635650000002</v>
      </c>
      <c r="O376" s="94">
        <v>3846.7470300000004</v>
      </c>
      <c r="P376" s="129"/>
      <c r="Q376" s="118"/>
      <c r="R376" s="118"/>
      <c r="S376" s="118"/>
      <c r="T376" s="118"/>
      <c r="U376" s="118"/>
    </row>
    <row r="377" spans="1:21">
      <c r="A377" s="161"/>
      <c r="B377" s="216"/>
      <c r="C377" s="158"/>
      <c r="D377" s="204"/>
      <c r="E377" s="207"/>
      <c r="F377" s="93" t="s">
        <v>30</v>
      </c>
      <c r="G377" s="93"/>
      <c r="H377" s="83">
        <v>47.359620000000007</v>
      </c>
      <c r="I377" s="83">
        <v>0</v>
      </c>
      <c r="J377" s="83">
        <v>0</v>
      </c>
      <c r="K377" s="83">
        <v>0</v>
      </c>
      <c r="L377" s="83">
        <v>0</v>
      </c>
      <c r="M377" s="82">
        <v>47.781615000000009</v>
      </c>
      <c r="N377" s="82">
        <v>107.319135</v>
      </c>
      <c r="O377" s="94">
        <v>202.46037000000001</v>
      </c>
      <c r="P377" s="129"/>
      <c r="Q377" s="118"/>
      <c r="R377" s="118"/>
      <c r="S377" s="118"/>
      <c r="T377" s="118"/>
      <c r="U377" s="118"/>
    </row>
    <row r="378" spans="1:21" ht="31.5">
      <c r="A378" s="162"/>
      <c r="B378" s="217"/>
      <c r="C378" s="159"/>
      <c r="D378" s="205"/>
      <c r="E378" s="208"/>
      <c r="F378" s="93" t="s">
        <v>8</v>
      </c>
      <c r="G378" s="93"/>
      <c r="H378" s="83">
        <v>405.93959999999998</v>
      </c>
      <c r="I378" s="83">
        <v>0</v>
      </c>
      <c r="J378" s="83">
        <v>0</v>
      </c>
      <c r="K378" s="83">
        <v>0</v>
      </c>
      <c r="L378" s="83">
        <v>0</v>
      </c>
      <c r="M378" s="82">
        <v>409.55670000000003</v>
      </c>
      <c r="N378" s="82">
        <v>919.87829999999997</v>
      </c>
      <c r="O378" s="94">
        <v>1735.3746000000001</v>
      </c>
      <c r="P378" s="130"/>
      <c r="Q378" s="119"/>
      <c r="R378" s="119"/>
      <c r="S378" s="119"/>
      <c r="T378" s="119"/>
      <c r="U378" s="119"/>
    </row>
    <row r="379" spans="1:21" ht="15.75" customHeight="1">
      <c r="A379" s="160" t="s">
        <v>215</v>
      </c>
      <c r="B379" s="199" t="s">
        <v>93</v>
      </c>
      <c r="C379" s="202" t="s">
        <v>31</v>
      </c>
      <c r="D379" s="203" t="s">
        <v>9</v>
      </c>
      <c r="E379" s="206">
        <v>1.208</v>
      </c>
      <c r="F379" s="93" t="s">
        <v>2</v>
      </c>
      <c r="G379" s="93"/>
      <c r="H379" s="83">
        <v>0</v>
      </c>
      <c r="I379" s="83">
        <v>0</v>
      </c>
      <c r="J379" s="83">
        <v>0</v>
      </c>
      <c r="K379" s="83">
        <v>393.822</v>
      </c>
      <c r="L379" s="83">
        <v>0</v>
      </c>
      <c r="M379" s="82">
        <v>3118.502</v>
      </c>
      <c r="N379" s="82">
        <v>6003.1100000000006</v>
      </c>
      <c r="O379" s="94">
        <v>9515.4340000000011</v>
      </c>
      <c r="P379" s="128" t="s">
        <v>131</v>
      </c>
      <c r="Q379" s="117"/>
      <c r="R379" s="117"/>
      <c r="S379" s="117"/>
      <c r="T379" s="117"/>
      <c r="U379" s="117"/>
    </row>
    <row r="380" spans="1:21">
      <c r="A380" s="161"/>
      <c r="B380" s="200"/>
      <c r="C380" s="158"/>
      <c r="D380" s="204"/>
      <c r="E380" s="207"/>
      <c r="F380" s="93" t="s">
        <v>12</v>
      </c>
      <c r="G380" s="93"/>
      <c r="H380" s="83">
        <v>0</v>
      </c>
      <c r="I380" s="83">
        <v>0</v>
      </c>
      <c r="J380" s="83">
        <v>0</v>
      </c>
      <c r="K380" s="83">
        <v>261.89163000000002</v>
      </c>
      <c r="L380" s="83">
        <v>0</v>
      </c>
      <c r="M380" s="82">
        <v>2073.8038299999998</v>
      </c>
      <c r="N380" s="82">
        <v>3992.0681500000005</v>
      </c>
      <c r="O380" s="94">
        <v>6327.76361</v>
      </c>
      <c r="P380" s="129"/>
      <c r="Q380" s="118"/>
      <c r="R380" s="118"/>
      <c r="S380" s="118"/>
      <c r="T380" s="118"/>
      <c r="U380" s="118"/>
    </row>
    <row r="381" spans="1:21">
      <c r="A381" s="161"/>
      <c r="B381" s="200"/>
      <c r="C381" s="158"/>
      <c r="D381" s="204"/>
      <c r="E381" s="207"/>
      <c r="F381" s="93" t="s">
        <v>30</v>
      </c>
      <c r="G381" s="93"/>
      <c r="H381" s="83">
        <v>0</v>
      </c>
      <c r="I381" s="83">
        <v>0</v>
      </c>
      <c r="J381" s="83">
        <v>0</v>
      </c>
      <c r="K381" s="83">
        <v>13.783770000000001</v>
      </c>
      <c r="L381" s="83">
        <v>0</v>
      </c>
      <c r="M381" s="82">
        <v>109.14757</v>
      </c>
      <c r="N381" s="82">
        <v>210.10885000000005</v>
      </c>
      <c r="O381" s="94">
        <v>333.04019000000005</v>
      </c>
      <c r="P381" s="129"/>
      <c r="Q381" s="118"/>
      <c r="R381" s="118"/>
      <c r="S381" s="118"/>
      <c r="T381" s="118"/>
      <c r="U381" s="118"/>
    </row>
    <row r="382" spans="1:21" ht="31.5">
      <c r="A382" s="162"/>
      <c r="B382" s="201"/>
      <c r="C382" s="159"/>
      <c r="D382" s="205"/>
      <c r="E382" s="208"/>
      <c r="F382" s="93" t="s">
        <v>8</v>
      </c>
      <c r="G382" s="93"/>
      <c r="H382" s="83">
        <v>0</v>
      </c>
      <c r="I382" s="83">
        <v>0</v>
      </c>
      <c r="J382" s="83">
        <v>0</v>
      </c>
      <c r="K382" s="83">
        <v>118.14659999999999</v>
      </c>
      <c r="L382" s="83">
        <v>0</v>
      </c>
      <c r="M382" s="82">
        <v>935.55060000000003</v>
      </c>
      <c r="N382" s="82">
        <v>1800.933</v>
      </c>
      <c r="O382" s="94">
        <v>2854.6302000000005</v>
      </c>
      <c r="P382" s="130"/>
      <c r="Q382" s="119"/>
      <c r="R382" s="119"/>
      <c r="S382" s="119"/>
      <c r="T382" s="119"/>
      <c r="U382" s="119"/>
    </row>
    <row r="383" spans="1:21" ht="15.75" customHeight="1">
      <c r="A383" s="160" t="s">
        <v>216</v>
      </c>
      <c r="B383" s="215" t="s">
        <v>100</v>
      </c>
      <c r="C383" s="202" t="s">
        <v>31</v>
      </c>
      <c r="D383" s="203" t="s">
        <v>9</v>
      </c>
      <c r="E383" s="206">
        <v>0.21</v>
      </c>
      <c r="F383" s="93" t="s">
        <v>2</v>
      </c>
      <c r="G383" s="93"/>
      <c r="H383" s="83">
        <v>735.471</v>
      </c>
      <c r="I383" s="83">
        <v>0</v>
      </c>
      <c r="J383" s="83">
        <v>0</v>
      </c>
      <c r="K383" s="83">
        <v>0</v>
      </c>
      <c r="L383" s="83">
        <v>261.73200000000003</v>
      </c>
      <c r="M383" s="82">
        <v>1319.8020000000001</v>
      </c>
      <c r="N383" s="82">
        <v>0</v>
      </c>
      <c r="O383" s="94">
        <v>2317.0050000000001</v>
      </c>
      <c r="P383" s="128" t="s">
        <v>131</v>
      </c>
      <c r="Q383" s="117"/>
      <c r="R383" s="117"/>
      <c r="S383" s="117"/>
      <c r="T383" s="117"/>
      <c r="U383" s="117"/>
    </row>
    <row r="384" spans="1:21">
      <c r="A384" s="161"/>
      <c r="B384" s="216"/>
      <c r="C384" s="158"/>
      <c r="D384" s="204"/>
      <c r="E384" s="207"/>
      <c r="F384" s="93" t="s">
        <v>12</v>
      </c>
      <c r="G384" s="93"/>
      <c r="H384" s="83">
        <v>489.08821500000005</v>
      </c>
      <c r="I384" s="83">
        <v>0</v>
      </c>
      <c r="J384" s="83">
        <v>0</v>
      </c>
      <c r="K384" s="83">
        <v>0</v>
      </c>
      <c r="L384" s="83">
        <v>174.05178000000004</v>
      </c>
      <c r="M384" s="82">
        <v>877.66833000000008</v>
      </c>
      <c r="N384" s="82">
        <v>0</v>
      </c>
      <c r="O384" s="94">
        <v>1540.8083250000002</v>
      </c>
      <c r="P384" s="129"/>
      <c r="Q384" s="118"/>
      <c r="R384" s="118"/>
      <c r="S384" s="118"/>
      <c r="T384" s="118"/>
      <c r="U384" s="118"/>
    </row>
    <row r="385" spans="1:21">
      <c r="A385" s="161"/>
      <c r="B385" s="216"/>
      <c r="C385" s="158"/>
      <c r="D385" s="204"/>
      <c r="E385" s="207"/>
      <c r="F385" s="93" t="s">
        <v>30</v>
      </c>
      <c r="G385" s="93"/>
      <c r="H385" s="83">
        <v>25.741485000000001</v>
      </c>
      <c r="I385" s="83">
        <v>0</v>
      </c>
      <c r="J385" s="83">
        <v>0</v>
      </c>
      <c r="K385" s="83">
        <v>0</v>
      </c>
      <c r="L385" s="83">
        <v>9.1606200000000015</v>
      </c>
      <c r="M385" s="82">
        <v>46.193070000000006</v>
      </c>
      <c r="N385" s="82">
        <v>0</v>
      </c>
      <c r="O385" s="94">
        <v>81.095175000000012</v>
      </c>
      <c r="P385" s="129"/>
      <c r="Q385" s="118"/>
      <c r="R385" s="118"/>
      <c r="S385" s="118"/>
      <c r="T385" s="118"/>
      <c r="U385" s="118"/>
    </row>
    <row r="386" spans="1:21" ht="31.5">
      <c r="A386" s="162"/>
      <c r="B386" s="217"/>
      <c r="C386" s="159"/>
      <c r="D386" s="205"/>
      <c r="E386" s="208"/>
      <c r="F386" s="93" t="s">
        <v>8</v>
      </c>
      <c r="G386" s="93"/>
      <c r="H386" s="83">
        <v>220.6413</v>
      </c>
      <c r="I386" s="83">
        <v>0</v>
      </c>
      <c r="J386" s="83">
        <v>0</v>
      </c>
      <c r="K386" s="83">
        <v>0</v>
      </c>
      <c r="L386" s="83">
        <v>78.519600000000011</v>
      </c>
      <c r="M386" s="82">
        <v>395.94060000000002</v>
      </c>
      <c r="N386" s="82">
        <v>0</v>
      </c>
      <c r="O386" s="94">
        <v>695.10149999999999</v>
      </c>
      <c r="P386" s="130"/>
      <c r="Q386" s="119"/>
      <c r="R386" s="119"/>
      <c r="S386" s="119"/>
      <c r="T386" s="119"/>
      <c r="U386" s="119"/>
    </row>
    <row r="387" spans="1:21" ht="15.75" customHeight="1">
      <c r="A387" s="160" t="s">
        <v>217</v>
      </c>
      <c r="B387" s="199" t="s">
        <v>98</v>
      </c>
      <c r="C387" s="202" t="s">
        <v>31</v>
      </c>
      <c r="D387" s="203" t="s">
        <v>9</v>
      </c>
      <c r="E387" s="206">
        <v>2.278</v>
      </c>
      <c r="F387" s="93" t="s">
        <v>2</v>
      </c>
      <c r="G387" s="93"/>
      <c r="H387" s="83">
        <v>232.25399999999999</v>
      </c>
      <c r="I387" s="83">
        <v>0</v>
      </c>
      <c r="J387" s="83">
        <v>0</v>
      </c>
      <c r="K387" s="83">
        <v>0</v>
      </c>
      <c r="L387" s="83">
        <v>354.108</v>
      </c>
      <c r="M387" s="82">
        <v>141.37200000000001</v>
      </c>
      <c r="N387" s="82">
        <v>380.11500000000001</v>
      </c>
      <c r="O387" s="94">
        <v>1107.8489999999999</v>
      </c>
      <c r="P387" s="128" t="s">
        <v>131</v>
      </c>
      <c r="Q387" s="117"/>
      <c r="R387" s="117"/>
      <c r="S387" s="117"/>
      <c r="T387" s="117"/>
      <c r="U387" s="117"/>
    </row>
    <row r="388" spans="1:21">
      <c r="A388" s="161"/>
      <c r="B388" s="200"/>
      <c r="C388" s="158"/>
      <c r="D388" s="204"/>
      <c r="E388" s="207"/>
      <c r="F388" s="93" t="s">
        <v>12</v>
      </c>
      <c r="G388" s="93"/>
      <c r="H388" s="83">
        <v>154.44891000000001</v>
      </c>
      <c r="I388" s="83">
        <v>0</v>
      </c>
      <c r="J388" s="83">
        <v>0</v>
      </c>
      <c r="K388" s="83">
        <v>0</v>
      </c>
      <c r="L388" s="83">
        <v>235.48182000000003</v>
      </c>
      <c r="M388" s="82">
        <v>94.012380000000007</v>
      </c>
      <c r="N388" s="82">
        <v>252.77647500000003</v>
      </c>
      <c r="O388" s="94">
        <v>736.71958500000005</v>
      </c>
      <c r="P388" s="129"/>
      <c r="Q388" s="118"/>
      <c r="R388" s="118"/>
      <c r="S388" s="118"/>
      <c r="T388" s="118"/>
      <c r="U388" s="118"/>
    </row>
    <row r="389" spans="1:21">
      <c r="A389" s="161"/>
      <c r="B389" s="200"/>
      <c r="C389" s="158"/>
      <c r="D389" s="204"/>
      <c r="E389" s="207"/>
      <c r="F389" s="93" t="s">
        <v>30</v>
      </c>
      <c r="G389" s="93"/>
      <c r="H389" s="83">
        <v>8.1288900000000002</v>
      </c>
      <c r="I389" s="83">
        <v>0</v>
      </c>
      <c r="J389" s="83">
        <v>0</v>
      </c>
      <c r="K389" s="83">
        <v>0</v>
      </c>
      <c r="L389" s="83">
        <v>12.393780000000001</v>
      </c>
      <c r="M389" s="82">
        <v>4.9480200000000005</v>
      </c>
      <c r="N389" s="82">
        <v>13.304025000000001</v>
      </c>
      <c r="O389" s="94">
        <v>38.774715</v>
      </c>
      <c r="P389" s="129"/>
      <c r="Q389" s="118"/>
      <c r="R389" s="118"/>
      <c r="S389" s="118"/>
      <c r="T389" s="118"/>
      <c r="U389" s="118"/>
    </row>
    <row r="390" spans="1:21" ht="31.5">
      <c r="A390" s="162"/>
      <c r="B390" s="201"/>
      <c r="C390" s="159"/>
      <c r="D390" s="205"/>
      <c r="E390" s="208"/>
      <c r="F390" s="93" t="s">
        <v>8</v>
      </c>
      <c r="G390" s="93"/>
      <c r="H390" s="83">
        <v>69.676199999999994</v>
      </c>
      <c r="I390" s="83">
        <v>0</v>
      </c>
      <c r="J390" s="83">
        <v>0</v>
      </c>
      <c r="K390" s="83">
        <v>0</v>
      </c>
      <c r="L390" s="83">
        <v>106.2324</v>
      </c>
      <c r="M390" s="82">
        <v>42.4116</v>
      </c>
      <c r="N390" s="82">
        <v>114.03449999999999</v>
      </c>
      <c r="O390" s="94">
        <v>332.35469999999998</v>
      </c>
      <c r="P390" s="130"/>
      <c r="Q390" s="119"/>
      <c r="R390" s="119"/>
      <c r="S390" s="119"/>
      <c r="T390" s="119"/>
      <c r="U390" s="119"/>
    </row>
    <row r="391" spans="1:21" ht="15.75" customHeight="1">
      <c r="A391" s="160" t="s">
        <v>218</v>
      </c>
      <c r="B391" s="199" t="s">
        <v>94</v>
      </c>
      <c r="C391" s="202" t="s">
        <v>31</v>
      </c>
      <c r="D391" s="203" t="s">
        <v>9</v>
      </c>
      <c r="E391" s="206">
        <v>0.32400000000000001</v>
      </c>
      <c r="F391" s="93" t="s">
        <v>2</v>
      </c>
      <c r="G391" s="93"/>
      <c r="H391" s="83">
        <v>0</v>
      </c>
      <c r="I391" s="83">
        <v>0</v>
      </c>
      <c r="J391" s="83">
        <v>0</v>
      </c>
      <c r="K391" s="83">
        <v>403.92</v>
      </c>
      <c r="L391" s="83">
        <v>0</v>
      </c>
      <c r="M391" s="82">
        <v>386.88900000000001</v>
      </c>
      <c r="N391" s="82">
        <v>2026.0880000000002</v>
      </c>
      <c r="O391" s="94">
        <v>2816.8969999999999</v>
      </c>
      <c r="P391" s="128" t="s">
        <v>131</v>
      </c>
      <c r="Q391" s="117"/>
      <c r="R391" s="117"/>
      <c r="S391" s="117"/>
      <c r="T391" s="117"/>
      <c r="U391" s="117"/>
    </row>
    <row r="392" spans="1:21">
      <c r="A392" s="161"/>
      <c r="B392" s="200"/>
      <c r="C392" s="158"/>
      <c r="D392" s="204"/>
      <c r="E392" s="207"/>
      <c r="F392" s="93" t="s">
        <v>12</v>
      </c>
      <c r="G392" s="93"/>
      <c r="H392" s="83">
        <v>0</v>
      </c>
      <c r="I392" s="83">
        <v>0</v>
      </c>
      <c r="J392" s="83">
        <v>0</v>
      </c>
      <c r="K392" s="83">
        <v>268.60680000000002</v>
      </c>
      <c r="L392" s="83">
        <v>0</v>
      </c>
      <c r="M392" s="82">
        <v>257.28118499999999</v>
      </c>
      <c r="N392" s="82">
        <v>1347.3485200000002</v>
      </c>
      <c r="O392" s="94">
        <v>1873.2365050000003</v>
      </c>
      <c r="P392" s="129"/>
      <c r="Q392" s="118"/>
      <c r="R392" s="118"/>
      <c r="S392" s="118"/>
      <c r="T392" s="118"/>
      <c r="U392" s="118"/>
    </row>
    <row r="393" spans="1:21">
      <c r="A393" s="161"/>
      <c r="B393" s="200"/>
      <c r="C393" s="158"/>
      <c r="D393" s="204"/>
      <c r="E393" s="207"/>
      <c r="F393" s="93" t="s">
        <v>30</v>
      </c>
      <c r="G393" s="93"/>
      <c r="H393" s="83">
        <v>0</v>
      </c>
      <c r="I393" s="83">
        <v>0</v>
      </c>
      <c r="J393" s="83">
        <v>0</v>
      </c>
      <c r="K393" s="83">
        <v>14.137200000000002</v>
      </c>
      <c r="L393" s="83">
        <v>0</v>
      </c>
      <c r="M393" s="82">
        <v>13.541115000000001</v>
      </c>
      <c r="N393" s="82">
        <v>70.913080000000008</v>
      </c>
      <c r="O393" s="94">
        <v>98.591395000000006</v>
      </c>
      <c r="P393" s="129"/>
      <c r="Q393" s="118"/>
      <c r="R393" s="118"/>
      <c r="S393" s="118"/>
      <c r="T393" s="118"/>
      <c r="U393" s="118"/>
    </row>
    <row r="394" spans="1:21" ht="31.5">
      <c r="A394" s="162"/>
      <c r="B394" s="201"/>
      <c r="C394" s="159"/>
      <c r="D394" s="205"/>
      <c r="E394" s="208"/>
      <c r="F394" s="93" t="s">
        <v>8</v>
      </c>
      <c r="G394" s="93"/>
      <c r="H394" s="83">
        <v>0</v>
      </c>
      <c r="I394" s="83">
        <v>0</v>
      </c>
      <c r="J394" s="83">
        <v>0</v>
      </c>
      <c r="K394" s="83">
        <v>121.176</v>
      </c>
      <c r="L394" s="83">
        <v>0</v>
      </c>
      <c r="M394" s="82">
        <v>116.0667</v>
      </c>
      <c r="N394" s="82">
        <v>607.82640000000004</v>
      </c>
      <c r="O394" s="94">
        <v>845.06910000000005</v>
      </c>
      <c r="P394" s="130"/>
      <c r="Q394" s="119"/>
      <c r="R394" s="119"/>
      <c r="S394" s="119"/>
      <c r="T394" s="119"/>
      <c r="U394" s="119"/>
    </row>
    <row r="395" spans="1:21" ht="15.75" customHeight="1">
      <c r="A395" s="160" t="s">
        <v>219</v>
      </c>
      <c r="B395" s="199" t="s">
        <v>101</v>
      </c>
      <c r="C395" s="202" t="s">
        <v>31</v>
      </c>
      <c r="D395" s="203" t="s">
        <v>9</v>
      </c>
      <c r="E395" s="206">
        <v>5.7000000000000002E-2</v>
      </c>
      <c r="F395" s="93" t="s">
        <v>2</v>
      </c>
      <c r="G395" s="93"/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2">
        <v>575.58600000000001</v>
      </c>
      <c r="N395" s="82">
        <v>0</v>
      </c>
      <c r="O395" s="94">
        <v>575.58600000000001</v>
      </c>
      <c r="P395" s="128" t="s">
        <v>131</v>
      </c>
      <c r="Q395" s="117"/>
      <c r="R395" s="117"/>
      <c r="S395" s="117"/>
      <c r="T395" s="117"/>
      <c r="U395" s="117"/>
    </row>
    <row r="396" spans="1:21">
      <c r="A396" s="161"/>
      <c r="B396" s="200"/>
      <c r="C396" s="158"/>
      <c r="D396" s="204"/>
      <c r="E396" s="207"/>
      <c r="F396" s="93" t="s">
        <v>12</v>
      </c>
      <c r="G396" s="93"/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2">
        <v>382.76469000000003</v>
      </c>
      <c r="N396" s="82">
        <v>0</v>
      </c>
      <c r="O396" s="94">
        <v>382.76469000000003</v>
      </c>
      <c r="P396" s="129"/>
      <c r="Q396" s="118"/>
      <c r="R396" s="118"/>
      <c r="S396" s="118"/>
      <c r="T396" s="118"/>
      <c r="U396" s="118"/>
    </row>
    <row r="397" spans="1:21">
      <c r="A397" s="161"/>
      <c r="B397" s="200"/>
      <c r="C397" s="158"/>
      <c r="D397" s="204"/>
      <c r="E397" s="207"/>
      <c r="F397" s="93" t="s">
        <v>30</v>
      </c>
      <c r="G397" s="93"/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2">
        <v>20.145510000000002</v>
      </c>
      <c r="N397" s="82">
        <v>0</v>
      </c>
      <c r="O397" s="94">
        <v>20.145510000000002</v>
      </c>
      <c r="P397" s="129"/>
      <c r="Q397" s="118"/>
      <c r="R397" s="118"/>
      <c r="S397" s="118"/>
      <c r="T397" s="118"/>
      <c r="U397" s="118"/>
    </row>
    <row r="398" spans="1:21" ht="41.25" customHeight="1">
      <c r="A398" s="162"/>
      <c r="B398" s="201"/>
      <c r="C398" s="159"/>
      <c r="D398" s="205"/>
      <c r="E398" s="208"/>
      <c r="F398" s="93" t="s">
        <v>8</v>
      </c>
      <c r="G398" s="93"/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2">
        <v>172.67580000000001</v>
      </c>
      <c r="N398" s="82">
        <v>0</v>
      </c>
      <c r="O398" s="94">
        <v>172.67580000000001</v>
      </c>
      <c r="P398" s="130"/>
      <c r="Q398" s="119"/>
      <c r="R398" s="119"/>
      <c r="S398" s="119"/>
      <c r="T398" s="119"/>
      <c r="U398" s="119"/>
    </row>
    <row r="399" spans="1:21" ht="15.75" customHeight="1">
      <c r="A399" s="160" t="s">
        <v>220</v>
      </c>
      <c r="B399" s="199" t="s">
        <v>229</v>
      </c>
      <c r="C399" s="202" t="s">
        <v>31</v>
      </c>
      <c r="D399" s="153" t="s">
        <v>9</v>
      </c>
      <c r="E399" s="153">
        <v>0.25</v>
      </c>
      <c r="F399" s="93" t="s">
        <v>2</v>
      </c>
      <c r="G399" s="83">
        <v>910.08100000000002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2">
        <v>0</v>
      </c>
      <c r="N399" s="82">
        <v>0</v>
      </c>
      <c r="O399" s="94">
        <v>0</v>
      </c>
      <c r="P399" s="153" t="s">
        <v>131</v>
      </c>
      <c r="Q399" s="153"/>
      <c r="R399" s="153"/>
      <c r="S399" s="153"/>
      <c r="T399" s="117"/>
      <c r="U399" s="117"/>
    </row>
    <row r="400" spans="1:21">
      <c r="A400" s="161"/>
      <c r="B400" s="200"/>
      <c r="C400" s="158"/>
      <c r="D400" s="129"/>
      <c r="E400" s="129"/>
      <c r="F400" s="93" t="s">
        <v>12</v>
      </c>
      <c r="G400" s="83">
        <v>864.57695000000001</v>
      </c>
      <c r="H400" s="83"/>
      <c r="I400" s="83"/>
      <c r="J400" s="83"/>
      <c r="K400" s="83"/>
      <c r="L400" s="83"/>
      <c r="M400" s="82">
        <v>0</v>
      </c>
      <c r="N400" s="82">
        <v>0</v>
      </c>
      <c r="O400" s="94">
        <v>0</v>
      </c>
      <c r="P400" s="129"/>
      <c r="Q400" s="129"/>
      <c r="R400" s="129"/>
      <c r="S400" s="129"/>
      <c r="T400" s="118"/>
      <c r="U400" s="118"/>
    </row>
    <row r="401" spans="1:21">
      <c r="A401" s="161"/>
      <c r="B401" s="200"/>
      <c r="C401" s="158"/>
      <c r="D401" s="129"/>
      <c r="E401" s="129"/>
      <c r="F401" s="93" t="s">
        <v>30</v>
      </c>
      <c r="G401" s="83">
        <v>45.504050000000007</v>
      </c>
      <c r="H401" s="83"/>
      <c r="I401" s="83"/>
      <c r="J401" s="83"/>
      <c r="K401" s="83"/>
      <c r="L401" s="83"/>
      <c r="M401" s="82">
        <v>0</v>
      </c>
      <c r="N401" s="82">
        <v>0</v>
      </c>
      <c r="O401" s="94">
        <v>0</v>
      </c>
      <c r="P401" s="129"/>
      <c r="Q401" s="129"/>
      <c r="R401" s="129"/>
      <c r="S401" s="129"/>
      <c r="T401" s="118"/>
      <c r="U401" s="118"/>
    </row>
    <row r="402" spans="1:21" ht="69.75" customHeight="1">
      <c r="A402" s="162"/>
      <c r="B402" s="200"/>
      <c r="C402" s="159"/>
      <c r="D402" s="129"/>
      <c r="E402" s="129"/>
      <c r="F402" s="93" t="s">
        <v>8</v>
      </c>
      <c r="G402" s="83"/>
      <c r="H402" s="83"/>
      <c r="I402" s="83"/>
      <c r="J402" s="83"/>
      <c r="K402" s="83"/>
      <c r="L402" s="83"/>
      <c r="M402" s="82">
        <v>0</v>
      </c>
      <c r="N402" s="82">
        <v>0</v>
      </c>
      <c r="O402" s="94">
        <v>0</v>
      </c>
      <c r="P402" s="129"/>
      <c r="Q402" s="130"/>
      <c r="R402" s="129"/>
      <c r="S402" s="129"/>
      <c r="T402" s="119"/>
      <c r="U402" s="119"/>
    </row>
    <row r="403" spans="1:21" ht="15.75" customHeight="1">
      <c r="A403" s="160" t="s">
        <v>221</v>
      </c>
      <c r="B403" s="199" t="s">
        <v>230</v>
      </c>
      <c r="C403" s="202" t="s">
        <v>31</v>
      </c>
      <c r="D403" s="153" t="s">
        <v>9</v>
      </c>
      <c r="E403" s="153">
        <v>0.25</v>
      </c>
      <c r="F403" s="93" t="s">
        <v>2</v>
      </c>
      <c r="G403" s="83">
        <v>1287.9945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2">
        <v>0</v>
      </c>
      <c r="N403" s="82">
        <v>0</v>
      </c>
      <c r="O403" s="94">
        <v>0</v>
      </c>
      <c r="P403" s="153" t="s">
        <v>131</v>
      </c>
      <c r="Q403" s="153"/>
      <c r="R403" s="153"/>
      <c r="S403" s="153"/>
      <c r="T403" s="117"/>
      <c r="U403" s="117"/>
    </row>
    <row r="404" spans="1:21">
      <c r="A404" s="161"/>
      <c r="B404" s="200"/>
      <c r="C404" s="158"/>
      <c r="D404" s="129"/>
      <c r="E404" s="129"/>
      <c r="F404" s="93" t="s">
        <v>12</v>
      </c>
      <c r="G404" s="83">
        <v>1223.594775</v>
      </c>
      <c r="H404" s="81"/>
      <c r="I404" s="83"/>
      <c r="J404" s="83"/>
      <c r="K404" s="83"/>
      <c r="L404" s="83"/>
      <c r="M404" s="82">
        <v>0</v>
      </c>
      <c r="N404" s="82">
        <v>0</v>
      </c>
      <c r="O404" s="94">
        <v>0</v>
      </c>
      <c r="P404" s="129"/>
      <c r="Q404" s="129"/>
      <c r="R404" s="129"/>
      <c r="S404" s="129"/>
      <c r="T404" s="118"/>
      <c r="U404" s="118"/>
    </row>
    <row r="405" spans="1:21">
      <c r="A405" s="161"/>
      <c r="B405" s="200"/>
      <c r="C405" s="158"/>
      <c r="D405" s="129"/>
      <c r="E405" s="129"/>
      <c r="F405" s="93" t="s">
        <v>30</v>
      </c>
      <c r="G405" s="83">
        <v>64.399725000000004</v>
      </c>
      <c r="H405" s="81"/>
      <c r="I405" s="83"/>
      <c r="J405" s="83"/>
      <c r="K405" s="83"/>
      <c r="L405" s="83"/>
      <c r="M405" s="82">
        <v>0</v>
      </c>
      <c r="N405" s="82">
        <v>0</v>
      </c>
      <c r="O405" s="94">
        <v>0</v>
      </c>
      <c r="P405" s="129"/>
      <c r="Q405" s="129"/>
      <c r="R405" s="129"/>
      <c r="S405" s="129"/>
      <c r="T405" s="118"/>
      <c r="U405" s="118"/>
    </row>
    <row r="406" spans="1:21" ht="66.75" customHeight="1">
      <c r="A406" s="162"/>
      <c r="B406" s="200"/>
      <c r="C406" s="159"/>
      <c r="D406" s="129"/>
      <c r="E406" s="129"/>
      <c r="F406" s="93" t="s">
        <v>8</v>
      </c>
      <c r="G406" s="93"/>
      <c r="H406" s="83"/>
      <c r="I406" s="83"/>
      <c r="J406" s="83"/>
      <c r="K406" s="83"/>
      <c r="L406" s="83"/>
      <c r="M406" s="82">
        <v>0</v>
      </c>
      <c r="N406" s="82">
        <v>0</v>
      </c>
      <c r="O406" s="94">
        <v>0</v>
      </c>
      <c r="P406" s="129"/>
      <c r="Q406" s="130"/>
      <c r="R406" s="129"/>
      <c r="S406" s="129"/>
      <c r="T406" s="119"/>
      <c r="U406" s="119"/>
    </row>
    <row r="407" spans="1:21" s="56" customFormat="1" ht="15.75" customHeight="1">
      <c r="A407" s="221">
        <v>4</v>
      </c>
      <c r="B407" s="225" t="s">
        <v>242</v>
      </c>
      <c r="C407" s="225"/>
      <c r="D407" s="225"/>
      <c r="E407" s="225"/>
      <c r="F407" s="91" t="s">
        <v>2</v>
      </c>
      <c r="G407" s="51">
        <v>2198.0754999999999</v>
      </c>
      <c r="H407" s="51">
        <v>102280.15</v>
      </c>
      <c r="I407" s="51">
        <v>422203.29399999999</v>
      </c>
      <c r="J407" s="51">
        <v>427922.85400000005</v>
      </c>
      <c r="K407" s="51">
        <v>146084.429</v>
      </c>
      <c r="L407" s="51">
        <v>132901.83100000001</v>
      </c>
      <c r="M407" s="58">
        <v>297240.00100000005</v>
      </c>
      <c r="N407" s="58">
        <v>80387.111999999994</v>
      </c>
      <c r="O407" s="58">
        <v>1609019.6710000001</v>
      </c>
      <c r="P407" s="221"/>
      <c r="Q407" s="222" t="s">
        <v>125</v>
      </c>
      <c r="R407" s="218">
        <v>33817.454976597022</v>
      </c>
      <c r="S407" s="218">
        <v>206980.54687272801</v>
      </c>
      <c r="T407" s="221"/>
      <c r="U407" s="221"/>
    </row>
    <row r="408" spans="1:21" s="56" customFormat="1">
      <c r="A408" s="221"/>
      <c r="B408" s="225"/>
      <c r="C408" s="225"/>
      <c r="D408" s="225"/>
      <c r="E408" s="225"/>
      <c r="F408" s="91" t="s">
        <v>12</v>
      </c>
      <c r="G408" s="51">
        <v>2088.1717250000002</v>
      </c>
      <c r="H408" s="51">
        <v>42431.50935</v>
      </c>
      <c r="I408" s="51">
        <v>269535.71655500005</v>
      </c>
      <c r="J408" s="51">
        <v>263404.29604030022</v>
      </c>
      <c r="K408" s="51">
        <v>72526.447515000007</v>
      </c>
      <c r="L408" s="51">
        <v>67542.715819999998</v>
      </c>
      <c r="M408" s="58">
        <v>150603.13272500003</v>
      </c>
      <c r="N408" s="58">
        <v>33865.443535000006</v>
      </c>
      <c r="O408" s="65">
        <v>899909.26154030033</v>
      </c>
      <c r="P408" s="221"/>
      <c r="Q408" s="223"/>
      <c r="R408" s="219"/>
      <c r="S408" s="219"/>
      <c r="T408" s="221"/>
      <c r="U408" s="221"/>
    </row>
    <row r="409" spans="1:21" s="56" customFormat="1">
      <c r="A409" s="221"/>
      <c r="B409" s="225"/>
      <c r="C409" s="225"/>
      <c r="D409" s="225"/>
      <c r="E409" s="225"/>
      <c r="F409" s="91" t="s">
        <v>30</v>
      </c>
      <c r="G409" s="51">
        <v>109.90377500000001</v>
      </c>
      <c r="H409" s="51">
        <v>2233.6636500000004</v>
      </c>
      <c r="I409" s="51">
        <v>14186.090345000001</v>
      </c>
      <c r="J409" s="51">
        <v>13863.378212647387</v>
      </c>
      <c r="K409" s="51">
        <v>3948.7561850000006</v>
      </c>
      <c r="L409" s="51">
        <v>3554.8797799999975</v>
      </c>
      <c r="M409" s="58">
        <v>7926.482775000004</v>
      </c>
      <c r="N409" s="58">
        <v>1782.3917650000001</v>
      </c>
      <c r="O409" s="65">
        <v>47495.642712647386</v>
      </c>
      <c r="P409" s="221"/>
      <c r="Q409" s="224"/>
      <c r="R409" s="220"/>
      <c r="S409" s="220"/>
      <c r="T409" s="221"/>
      <c r="U409" s="221"/>
    </row>
    <row r="410" spans="1:21" s="56" customFormat="1" ht="47.25">
      <c r="A410" s="221"/>
      <c r="B410" s="225"/>
      <c r="C410" s="225"/>
      <c r="D410" s="225"/>
      <c r="E410" s="225"/>
      <c r="F410" s="97" t="s">
        <v>130</v>
      </c>
      <c r="G410" s="51">
        <v>0</v>
      </c>
      <c r="H410" s="51">
        <v>57614.976999999992</v>
      </c>
      <c r="I410" s="51">
        <v>138481.4871</v>
      </c>
      <c r="J410" s="51">
        <v>150655.17974705237</v>
      </c>
      <c r="K410" s="51">
        <v>69609.225299999991</v>
      </c>
      <c r="L410" s="51">
        <v>61804.235399999998</v>
      </c>
      <c r="M410" s="58">
        <v>138710.3855</v>
      </c>
      <c r="N410" s="58">
        <v>44739.276699999995</v>
      </c>
      <c r="O410" s="65">
        <v>661614.76674705243</v>
      </c>
      <c r="P410" s="221"/>
      <c r="Q410" s="222" t="s">
        <v>126</v>
      </c>
      <c r="R410" s="218">
        <v>91705.196383980132</v>
      </c>
      <c r="S410" s="218">
        <v>409941.72591546597</v>
      </c>
      <c r="T410" s="221"/>
      <c r="U410" s="221"/>
    </row>
    <row r="411" spans="1:21" ht="33.75" customHeight="1">
      <c r="A411" s="221"/>
      <c r="B411" s="225"/>
      <c r="C411" s="225"/>
      <c r="D411" s="225"/>
      <c r="E411" s="225"/>
      <c r="F411" s="53" t="s">
        <v>129</v>
      </c>
      <c r="G411" s="83">
        <v>0</v>
      </c>
      <c r="H411" s="83">
        <v>38472.76</v>
      </c>
      <c r="I411" s="83">
        <v>16886.427</v>
      </c>
      <c r="J411" s="83">
        <v>30463.670999999998</v>
      </c>
      <c r="K411" s="83">
        <v>33262.707999999999</v>
      </c>
      <c r="L411" s="83">
        <v>31333.843000000001</v>
      </c>
      <c r="M411" s="82">
        <v>70769.126000000004</v>
      </c>
      <c r="N411" s="82">
        <v>11011.632999999998</v>
      </c>
      <c r="O411" s="94">
        <v>232200.16800000001</v>
      </c>
      <c r="P411" s="221"/>
      <c r="Q411" s="223"/>
      <c r="R411" s="219"/>
      <c r="S411" s="219"/>
      <c r="T411" s="221"/>
      <c r="U411" s="221"/>
    </row>
    <row r="412" spans="1:21">
      <c r="A412" s="221"/>
      <c r="B412" s="225"/>
      <c r="C412" s="225"/>
      <c r="D412" s="225"/>
      <c r="E412" s="225"/>
      <c r="F412" s="95" t="s">
        <v>128</v>
      </c>
      <c r="G412" s="83">
        <v>0</v>
      </c>
      <c r="H412" s="83">
        <v>19142.21699999999</v>
      </c>
      <c r="I412" s="83">
        <v>121595.0601</v>
      </c>
      <c r="J412" s="83">
        <v>120191.50874705237</v>
      </c>
      <c r="K412" s="83">
        <v>36346.517299999992</v>
      </c>
      <c r="L412" s="83">
        <v>30470.392399999997</v>
      </c>
      <c r="M412" s="82">
        <v>67941.2595</v>
      </c>
      <c r="N412" s="82">
        <v>33727.643700000001</v>
      </c>
      <c r="O412" s="94">
        <v>429414.59874705237</v>
      </c>
      <c r="P412" s="221"/>
      <c r="Q412" s="224"/>
      <c r="R412" s="220"/>
      <c r="S412" s="220"/>
      <c r="T412" s="221"/>
      <c r="U412" s="221"/>
    </row>
  </sheetData>
  <mergeCells count="1001">
    <mergeCell ref="S410:S412"/>
    <mergeCell ref="T407:T412"/>
    <mergeCell ref="U407:U412"/>
    <mergeCell ref="Q410:Q412"/>
    <mergeCell ref="R410:R412"/>
    <mergeCell ref="S407:S409"/>
    <mergeCell ref="R407:R409"/>
    <mergeCell ref="A407:A412"/>
    <mergeCell ref="B407:E412"/>
    <mergeCell ref="P407:P412"/>
    <mergeCell ref="Q407:Q409"/>
    <mergeCell ref="T403:T406"/>
    <mergeCell ref="U403:U406"/>
    <mergeCell ref="S403:S406"/>
    <mergeCell ref="Q403:Q406"/>
    <mergeCell ref="R403:R406"/>
    <mergeCell ref="T399:T402"/>
    <mergeCell ref="U399:U402"/>
    <mergeCell ref="A403:A406"/>
    <mergeCell ref="B403:B406"/>
    <mergeCell ref="C403:C406"/>
    <mergeCell ref="D403:D406"/>
    <mergeCell ref="E403:E406"/>
    <mergeCell ref="P403:P406"/>
    <mergeCell ref="S399:S402"/>
    <mergeCell ref="P399:P402"/>
    <mergeCell ref="Q399:Q402"/>
    <mergeCell ref="R399:R402"/>
    <mergeCell ref="R395:R398"/>
    <mergeCell ref="S395:S398"/>
    <mergeCell ref="T395:T398"/>
    <mergeCell ref="U395:U398"/>
    <mergeCell ref="A399:A402"/>
    <mergeCell ref="B399:B402"/>
    <mergeCell ref="C399:C402"/>
    <mergeCell ref="D399:D402"/>
    <mergeCell ref="E399:E402"/>
    <mergeCell ref="U391:U394"/>
    <mergeCell ref="A395:A398"/>
    <mergeCell ref="B395:B398"/>
    <mergeCell ref="C395:C398"/>
    <mergeCell ref="D395:D398"/>
    <mergeCell ref="E395:E398"/>
    <mergeCell ref="P395:P398"/>
    <mergeCell ref="Q395:Q398"/>
    <mergeCell ref="P391:P394"/>
    <mergeCell ref="Q391:Q394"/>
    <mergeCell ref="R391:R394"/>
    <mergeCell ref="S391:S394"/>
    <mergeCell ref="T391:T394"/>
    <mergeCell ref="R387:R390"/>
    <mergeCell ref="S387:S390"/>
    <mergeCell ref="T387:T390"/>
    <mergeCell ref="U387:U390"/>
    <mergeCell ref="A391:A394"/>
    <mergeCell ref="B391:B394"/>
    <mergeCell ref="C391:C394"/>
    <mergeCell ref="D391:D394"/>
    <mergeCell ref="E391:E394"/>
    <mergeCell ref="U383:U386"/>
    <mergeCell ref="A387:A390"/>
    <mergeCell ref="B387:B390"/>
    <mergeCell ref="C387:C390"/>
    <mergeCell ref="D387:D390"/>
    <mergeCell ref="E387:E390"/>
    <mergeCell ref="P387:P390"/>
    <mergeCell ref="Q387:Q390"/>
    <mergeCell ref="P383:P386"/>
    <mergeCell ref="Q383:Q386"/>
    <mergeCell ref="R383:R386"/>
    <mergeCell ref="S383:S386"/>
    <mergeCell ref="T383:T386"/>
    <mergeCell ref="R379:R382"/>
    <mergeCell ref="S379:S382"/>
    <mergeCell ref="T379:T382"/>
    <mergeCell ref="U379:U382"/>
    <mergeCell ref="A383:A386"/>
    <mergeCell ref="B383:B386"/>
    <mergeCell ref="C383:C386"/>
    <mergeCell ref="D383:D386"/>
    <mergeCell ref="E383:E386"/>
    <mergeCell ref="U375:U378"/>
    <mergeCell ref="A379:A382"/>
    <mergeCell ref="B379:B382"/>
    <mergeCell ref="C379:C382"/>
    <mergeCell ref="D379:D382"/>
    <mergeCell ref="E379:E382"/>
    <mergeCell ref="P379:P382"/>
    <mergeCell ref="Q379:Q382"/>
    <mergeCell ref="P375:P378"/>
    <mergeCell ref="Q375:Q378"/>
    <mergeCell ref="R375:R378"/>
    <mergeCell ref="S375:S378"/>
    <mergeCell ref="T375:T378"/>
    <mergeCell ref="R371:R374"/>
    <mergeCell ref="S371:S374"/>
    <mergeCell ref="T371:T374"/>
    <mergeCell ref="U371:U374"/>
    <mergeCell ref="A375:A378"/>
    <mergeCell ref="B375:B378"/>
    <mergeCell ref="C375:C378"/>
    <mergeCell ref="D375:D378"/>
    <mergeCell ref="E375:E378"/>
    <mergeCell ref="U367:U370"/>
    <mergeCell ref="A371:A374"/>
    <mergeCell ref="B371:B374"/>
    <mergeCell ref="C371:C374"/>
    <mergeCell ref="D371:D374"/>
    <mergeCell ref="E371:E374"/>
    <mergeCell ref="P371:P374"/>
    <mergeCell ref="Q371:Q374"/>
    <mergeCell ref="P367:P370"/>
    <mergeCell ref="Q367:Q370"/>
    <mergeCell ref="R367:R370"/>
    <mergeCell ref="S367:S370"/>
    <mergeCell ref="T367:T370"/>
    <mergeCell ref="R363:R366"/>
    <mergeCell ref="S363:S366"/>
    <mergeCell ref="T363:T366"/>
    <mergeCell ref="U363:U366"/>
    <mergeCell ref="A367:A370"/>
    <mergeCell ref="B367:B370"/>
    <mergeCell ref="C367:C370"/>
    <mergeCell ref="D367:D370"/>
    <mergeCell ref="E367:E370"/>
    <mergeCell ref="U359:U362"/>
    <mergeCell ref="A363:A366"/>
    <mergeCell ref="B363:B366"/>
    <mergeCell ref="C363:C366"/>
    <mergeCell ref="D363:D366"/>
    <mergeCell ref="E363:E366"/>
    <mergeCell ref="P363:P366"/>
    <mergeCell ref="Q363:Q366"/>
    <mergeCell ref="P359:P362"/>
    <mergeCell ref="Q359:Q362"/>
    <mergeCell ref="R359:R362"/>
    <mergeCell ref="S359:S362"/>
    <mergeCell ref="T359:T362"/>
    <mergeCell ref="R355:R358"/>
    <mergeCell ref="S355:S358"/>
    <mergeCell ref="T355:T358"/>
    <mergeCell ref="U355:U358"/>
    <mergeCell ref="A359:A362"/>
    <mergeCell ref="B359:B362"/>
    <mergeCell ref="C359:C362"/>
    <mergeCell ref="D359:D362"/>
    <mergeCell ref="E359:E362"/>
    <mergeCell ref="U351:U354"/>
    <mergeCell ref="A355:A358"/>
    <mergeCell ref="B355:B358"/>
    <mergeCell ref="C355:C358"/>
    <mergeCell ref="D355:D358"/>
    <mergeCell ref="E355:E358"/>
    <mergeCell ref="P355:P358"/>
    <mergeCell ref="Q355:Q358"/>
    <mergeCell ref="P351:P354"/>
    <mergeCell ref="Q351:Q354"/>
    <mergeCell ref="R351:R354"/>
    <mergeCell ref="S351:S354"/>
    <mergeCell ref="T351:T354"/>
    <mergeCell ref="A351:A354"/>
    <mergeCell ref="B351:B354"/>
    <mergeCell ref="C351:C354"/>
    <mergeCell ref="D351:D354"/>
    <mergeCell ref="E351:E354"/>
    <mergeCell ref="Q347:Q350"/>
    <mergeCell ref="R347:R350"/>
    <mergeCell ref="S347:S350"/>
    <mergeCell ref="T347:T350"/>
    <mergeCell ref="U347:U350"/>
    <mergeCell ref="S343:S346"/>
    <mergeCell ref="T343:T346"/>
    <mergeCell ref="U343:U346"/>
    <mergeCell ref="A347:A350"/>
    <mergeCell ref="B347:B350"/>
    <mergeCell ref="C347:C350"/>
    <mergeCell ref="D347:D350"/>
    <mergeCell ref="E347:E350"/>
    <mergeCell ref="P347:P350"/>
    <mergeCell ref="R339:R342"/>
    <mergeCell ref="S339:S342"/>
    <mergeCell ref="T339:T342"/>
    <mergeCell ref="U339:U342"/>
    <mergeCell ref="A343:A346"/>
    <mergeCell ref="B343:E346"/>
    <mergeCell ref="P343:P346"/>
    <mergeCell ref="Q343:Q346"/>
    <mergeCell ref="R343:R346"/>
    <mergeCell ref="U335:U338"/>
    <mergeCell ref="A339:A342"/>
    <mergeCell ref="B339:B342"/>
    <mergeCell ref="C339:C342"/>
    <mergeCell ref="D339:D342"/>
    <mergeCell ref="E339:E342"/>
    <mergeCell ref="P339:P342"/>
    <mergeCell ref="Q339:Q342"/>
    <mergeCell ref="P335:P338"/>
    <mergeCell ref="Q335:Q338"/>
    <mergeCell ref="R335:R338"/>
    <mergeCell ref="S335:S338"/>
    <mergeCell ref="T335:T338"/>
    <mergeCell ref="R331:R334"/>
    <mergeCell ref="S331:S334"/>
    <mergeCell ref="T331:T334"/>
    <mergeCell ref="U331:U334"/>
    <mergeCell ref="A335:A338"/>
    <mergeCell ref="B335:B338"/>
    <mergeCell ref="C335:C338"/>
    <mergeCell ref="D335:D338"/>
    <mergeCell ref="E335:E338"/>
    <mergeCell ref="U327:U330"/>
    <mergeCell ref="A331:A334"/>
    <mergeCell ref="B331:B334"/>
    <mergeCell ref="C331:C334"/>
    <mergeCell ref="D331:D334"/>
    <mergeCell ref="E331:E334"/>
    <mergeCell ref="P331:P334"/>
    <mergeCell ref="Q331:Q334"/>
    <mergeCell ref="P327:P330"/>
    <mergeCell ref="Q327:Q330"/>
    <mergeCell ref="R327:R330"/>
    <mergeCell ref="S327:S330"/>
    <mergeCell ref="T327:T330"/>
    <mergeCell ref="R323:R326"/>
    <mergeCell ref="S323:S326"/>
    <mergeCell ref="T323:T326"/>
    <mergeCell ref="U323:U326"/>
    <mergeCell ref="A327:A330"/>
    <mergeCell ref="B327:B330"/>
    <mergeCell ref="C327:C330"/>
    <mergeCell ref="D327:D330"/>
    <mergeCell ref="E327:E330"/>
    <mergeCell ref="U319:U322"/>
    <mergeCell ref="A323:A326"/>
    <mergeCell ref="B323:B326"/>
    <mergeCell ref="C323:C326"/>
    <mergeCell ref="D323:D326"/>
    <mergeCell ref="E323:E326"/>
    <mergeCell ref="P323:P326"/>
    <mergeCell ref="Q323:Q326"/>
    <mergeCell ref="P319:P322"/>
    <mergeCell ref="Q319:Q322"/>
    <mergeCell ref="R319:R322"/>
    <mergeCell ref="S319:S322"/>
    <mergeCell ref="T319:T322"/>
    <mergeCell ref="R315:R318"/>
    <mergeCell ref="S315:S318"/>
    <mergeCell ref="T315:T318"/>
    <mergeCell ref="U315:U318"/>
    <mergeCell ref="A319:A322"/>
    <mergeCell ref="B319:B322"/>
    <mergeCell ref="C319:C322"/>
    <mergeCell ref="D319:D322"/>
    <mergeCell ref="E319:E322"/>
    <mergeCell ref="U311:U314"/>
    <mergeCell ref="A315:A318"/>
    <mergeCell ref="B315:B318"/>
    <mergeCell ref="C315:C318"/>
    <mergeCell ref="D315:D318"/>
    <mergeCell ref="E315:E318"/>
    <mergeCell ref="P315:P318"/>
    <mergeCell ref="Q315:Q318"/>
    <mergeCell ref="P311:P314"/>
    <mergeCell ref="Q311:Q314"/>
    <mergeCell ref="R311:R314"/>
    <mergeCell ref="S311:S314"/>
    <mergeCell ref="T311:T314"/>
    <mergeCell ref="R307:R310"/>
    <mergeCell ref="S307:S310"/>
    <mergeCell ref="T307:T310"/>
    <mergeCell ref="U307:U310"/>
    <mergeCell ref="A311:A314"/>
    <mergeCell ref="B311:B314"/>
    <mergeCell ref="C311:C314"/>
    <mergeCell ref="D311:D314"/>
    <mergeCell ref="E311:E314"/>
    <mergeCell ref="U303:U306"/>
    <mergeCell ref="A307:A310"/>
    <mergeCell ref="B307:B310"/>
    <mergeCell ref="C307:C310"/>
    <mergeCell ref="D307:D310"/>
    <mergeCell ref="E307:E310"/>
    <mergeCell ref="P307:P310"/>
    <mergeCell ref="Q307:Q310"/>
    <mergeCell ref="P303:P306"/>
    <mergeCell ref="Q303:Q306"/>
    <mergeCell ref="R303:R306"/>
    <mergeCell ref="S303:S306"/>
    <mergeCell ref="T303:T306"/>
    <mergeCell ref="A303:A306"/>
    <mergeCell ref="B303:B306"/>
    <mergeCell ref="C303:C306"/>
    <mergeCell ref="D303:D306"/>
    <mergeCell ref="E303:E306"/>
    <mergeCell ref="Q299:Q302"/>
    <mergeCell ref="R299:R302"/>
    <mergeCell ref="S299:S302"/>
    <mergeCell ref="T299:T302"/>
    <mergeCell ref="U299:U302"/>
    <mergeCell ref="S295:S298"/>
    <mergeCell ref="T295:T298"/>
    <mergeCell ref="U295:U298"/>
    <mergeCell ref="A299:A302"/>
    <mergeCell ref="B299:B302"/>
    <mergeCell ref="C299:C302"/>
    <mergeCell ref="D299:D302"/>
    <mergeCell ref="E299:E302"/>
    <mergeCell ref="P299:P302"/>
    <mergeCell ref="R291:R294"/>
    <mergeCell ref="S291:S294"/>
    <mergeCell ref="T291:T294"/>
    <mergeCell ref="U291:U294"/>
    <mergeCell ref="A295:A298"/>
    <mergeCell ref="B295:E298"/>
    <mergeCell ref="P295:P298"/>
    <mergeCell ref="Q295:Q298"/>
    <mergeCell ref="R295:R298"/>
    <mergeCell ref="U287:U290"/>
    <mergeCell ref="A291:A294"/>
    <mergeCell ref="B291:B294"/>
    <mergeCell ref="C291:C294"/>
    <mergeCell ref="D291:D294"/>
    <mergeCell ref="E291:E294"/>
    <mergeCell ref="P291:P294"/>
    <mergeCell ref="Q291:Q294"/>
    <mergeCell ref="P287:P290"/>
    <mergeCell ref="Q287:Q290"/>
    <mergeCell ref="R287:R290"/>
    <mergeCell ref="S287:S290"/>
    <mergeCell ref="T287:T290"/>
    <mergeCell ref="R283:R286"/>
    <mergeCell ref="S283:S286"/>
    <mergeCell ref="T283:T286"/>
    <mergeCell ref="U283:U286"/>
    <mergeCell ref="A287:A290"/>
    <mergeCell ref="B287:B290"/>
    <mergeCell ref="C287:C290"/>
    <mergeCell ref="D287:D290"/>
    <mergeCell ref="E287:E290"/>
    <mergeCell ref="Q279:Q282"/>
    <mergeCell ref="R279:R282"/>
    <mergeCell ref="S279:S282"/>
    <mergeCell ref="T279:T282"/>
    <mergeCell ref="U279:U282"/>
    <mergeCell ref="A283:A286"/>
    <mergeCell ref="B283:E286"/>
    <mergeCell ref="P283:P286"/>
    <mergeCell ref="Q283:Q286"/>
    <mergeCell ref="T275:T278"/>
    <mergeCell ref="U275:U278"/>
    <mergeCell ref="A279:A282"/>
    <mergeCell ref="B279:B282"/>
    <mergeCell ref="C279:C282"/>
    <mergeCell ref="D279:D282"/>
    <mergeCell ref="E279:E282"/>
    <mergeCell ref="P279:P282"/>
    <mergeCell ref="E275:E278"/>
    <mergeCell ref="P275:P278"/>
    <mergeCell ref="Q275:Q278"/>
    <mergeCell ref="R275:R278"/>
    <mergeCell ref="S275:S278"/>
    <mergeCell ref="Q271:Q274"/>
    <mergeCell ref="R271:R274"/>
    <mergeCell ref="S271:S274"/>
    <mergeCell ref="T271:T274"/>
    <mergeCell ref="U271:U274"/>
    <mergeCell ref="A275:A278"/>
    <mergeCell ref="B275:B278"/>
    <mergeCell ref="C275:C278"/>
    <mergeCell ref="D275:D278"/>
    <mergeCell ref="T267:T270"/>
    <mergeCell ref="U267:U270"/>
    <mergeCell ref="A271:A274"/>
    <mergeCell ref="B271:B274"/>
    <mergeCell ref="C271:C274"/>
    <mergeCell ref="D271:D274"/>
    <mergeCell ref="E271:E274"/>
    <mergeCell ref="P271:P274"/>
    <mergeCell ref="E267:E270"/>
    <mergeCell ref="P267:P270"/>
    <mergeCell ref="Q267:Q270"/>
    <mergeCell ref="R267:R270"/>
    <mergeCell ref="S267:S270"/>
    <mergeCell ref="Q263:Q266"/>
    <mergeCell ref="R263:R266"/>
    <mergeCell ref="S263:S266"/>
    <mergeCell ref="T263:T266"/>
    <mergeCell ref="U263:U266"/>
    <mergeCell ref="A267:A270"/>
    <mergeCell ref="B267:B270"/>
    <mergeCell ref="C267:C270"/>
    <mergeCell ref="D267:D270"/>
    <mergeCell ref="T259:T262"/>
    <mergeCell ref="U259:U262"/>
    <mergeCell ref="A263:A266"/>
    <mergeCell ref="B263:B266"/>
    <mergeCell ref="C263:C266"/>
    <mergeCell ref="D263:D266"/>
    <mergeCell ref="E263:E266"/>
    <mergeCell ref="P263:P266"/>
    <mergeCell ref="E259:E262"/>
    <mergeCell ref="P259:P262"/>
    <mergeCell ref="Q259:Q262"/>
    <mergeCell ref="R259:R262"/>
    <mergeCell ref="S259:S262"/>
    <mergeCell ref="Q255:Q258"/>
    <mergeCell ref="R255:R258"/>
    <mergeCell ref="S255:S258"/>
    <mergeCell ref="T255:T258"/>
    <mergeCell ref="U255:U258"/>
    <mergeCell ref="A259:A262"/>
    <mergeCell ref="B259:B262"/>
    <mergeCell ref="C259:C262"/>
    <mergeCell ref="D259:D262"/>
    <mergeCell ref="T251:T254"/>
    <mergeCell ref="U251:U254"/>
    <mergeCell ref="A255:A258"/>
    <mergeCell ref="B255:B258"/>
    <mergeCell ref="C255:C258"/>
    <mergeCell ref="D255:D258"/>
    <mergeCell ref="E255:E258"/>
    <mergeCell ref="P255:P258"/>
    <mergeCell ref="S247:S250"/>
    <mergeCell ref="T247:T250"/>
    <mergeCell ref="U247:U250"/>
    <mergeCell ref="A251:A254"/>
    <mergeCell ref="B251:E254"/>
    <mergeCell ref="P251:P254"/>
    <mergeCell ref="Q251:Q254"/>
    <mergeCell ref="R251:R254"/>
    <mergeCell ref="S251:S254"/>
    <mergeCell ref="T242:T246"/>
    <mergeCell ref="U242:U246"/>
    <mergeCell ref="A247:A250"/>
    <mergeCell ref="B247:E250"/>
    <mergeCell ref="P247:P250"/>
    <mergeCell ref="Q247:Q250"/>
    <mergeCell ref="R247:R250"/>
    <mergeCell ref="S242:S246"/>
    <mergeCell ref="R242:R246"/>
    <mergeCell ref="U237:U241"/>
    <mergeCell ref="A242:A246"/>
    <mergeCell ref="B242:B246"/>
    <mergeCell ref="C242:C246"/>
    <mergeCell ref="D242:D246"/>
    <mergeCell ref="E242:E246"/>
    <mergeCell ref="P242:P246"/>
    <mergeCell ref="Q242:Q246"/>
    <mergeCell ref="T237:T241"/>
    <mergeCell ref="S237:S241"/>
    <mergeCell ref="P237:P241"/>
    <mergeCell ref="Q237:Q241"/>
    <mergeCell ref="R237:R241"/>
    <mergeCell ref="T232:T236"/>
    <mergeCell ref="U232:U236"/>
    <mergeCell ref="A237:A241"/>
    <mergeCell ref="B237:B241"/>
    <mergeCell ref="C237:C241"/>
    <mergeCell ref="D237:D241"/>
    <mergeCell ref="E237:E241"/>
    <mergeCell ref="S232:S236"/>
    <mergeCell ref="R232:R236"/>
    <mergeCell ref="U227:U231"/>
    <mergeCell ref="A232:A236"/>
    <mergeCell ref="B232:B236"/>
    <mergeCell ref="C232:C236"/>
    <mergeCell ref="D232:D236"/>
    <mergeCell ref="E232:E236"/>
    <mergeCell ref="P232:P236"/>
    <mergeCell ref="Q232:Q236"/>
    <mergeCell ref="T227:T231"/>
    <mergeCell ref="S227:S231"/>
    <mergeCell ref="P227:P231"/>
    <mergeCell ref="Q227:Q231"/>
    <mergeCell ref="R227:R231"/>
    <mergeCell ref="T222:T226"/>
    <mergeCell ref="U222:U226"/>
    <mergeCell ref="A227:A231"/>
    <mergeCell ref="B227:B231"/>
    <mergeCell ref="C227:C231"/>
    <mergeCell ref="D227:D231"/>
    <mergeCell ref="E227:E231"/>
    <mergeCell ref="S222:S226"/>
    <mergeCell ref="R222:R226"/>
    <mergeCell ref="U217:U221"/>
    <mergeCell ref="A222:A226"/>
    <mergeCell ref="B222:B226"/>
    <mergeCell ref="C222:C226"/>
    <mergeCell ref="D222:D226"/>
    <mergeCell ref="E222:E226"/>
    <mergeCell ref="P222:P226"/>
    <mergeCell ref="Q222:Q226"/>
    <mergeCell ref="T217:T221"/>
    <mergeCell ref="S217:S221"/>
    <mergeCell ref="P217:P221"/>
    <mergeCell ref="Q217:Q221"/>
    <mergeCell ref="R217:R221"/>
    <mergeCell ref="T212:T216"/>
    <mergeCell ref="U212:U216"/>
    <mergeCell ref="A217:A221"/>
    <mergeCell ref="B217:B221"/>
    <mergeCell ref="C217:C221"/>
    <mergeCell ref="D217:D221"/>
    <mergeCell ref="E217:E221"/>
    <mergeCell ref="S212:S216"/>
    <mergeCell ref="R212:R216"/>
    <mergeCell ref="U207:U211"/>
    <mergeCell ref="A212:A216"/>
    <mergeCell ref="B212:B216"/>
    <mergeCell ref="C212:C216"/>
    <mergeCell ref="D212:D216"/>
    <mergeCell ref="E212:E216"/>
    <mergeCell ref="P212:P216"/>
    <mergeCell ref="Q212:Q216"/>
    <mergeCell ref="T207:T211"/>
    <mergeCell ref="S207:S211"/>
    <mergeCell ref="P207:P211"/>
    <mergeCell ref="Q207:Q211"/>
    <mergeCell ref="R207:R211"/>
    <mergeCell ref="T202:T206"/>
    <mergeCell ref="U202:U206"/>
    <mergeCell ref="A207:A211"/>
    <mergeCell ref="B207:B211"/>
    <mergeCell ref="C207:C211"/>
    <mergeCell ref="D207:D211"/>
    <mergeCell ref="E207:E211"/>
    <mergeCell ref="S202:S206"/>
    <mergeCell ref="R202:R206"/>
    <mergeCell ref="U197:U201"/>
    <mergeCell ref="A202:A206"/>
    <mergeCell ref="B202:B206"/>
    <mergeCell ref="C202:C206"/>
    <mergeCell ref="D202:D206"/>
    <mergeCell ref="E202:E206"/>
    <mergeCell ref="P202:P206"/>
    <mergeCell ref="Q202:Q206"/>
    <mergeCell ref="T197:T201"/>
    <mergeCell ref="S197:S201"/>
    <mergeCell ref="P197:P201"/>
    <mergeCell ref="Q197:Q201"/>
    <mergeCell ref="R197:R201"/>
    <mergeCell ref="T192:T196"/>
    <mergeCell ref="U192:U196"/>
    <mergeCell ref="A197:A201"/>
    <mergeCell ref="B197:B201"/>
    <mergeCell ref="C197:C201"/>
    <mergeCell ref="D197:D201"/>
    <mergeCell ref="E197:E201"/>
    <mergeCell ref="S192:S196"/>
    <mergeCell ref="R192:R196"/>
    <mergeCell ref="U187:U191"/>
    <mergeCell ref="A192:A196"/>
    <mergeCell ref="B192:B196"/>
    <mergeCell ref="C192:C196"/>
    <mergeCell ref="D192:D196"/>
    <mergeCell ref="E192:E196"/>
    <mergeCell ref="P192:P196"/>
    <mergeCell ref="Q192:Q196"/>
    <mergeCell ref="T187:T191"/>
    <mergeCell ref="S187:S191"/>
    <mergeCell ref="P187:P191"/>
    <mergeCell ref="Q187:Q191"/>
    <mergeCell ref="R187:R191"/>
    <mergeCell ref="R183:R186"/>
    <mergeCell ref="S183:S186"/>
    <mergeCell ref="T183:T186"/>
    <mergeCell ref="U183:U186"/>
    <mergeCell ref="A187:A191"/>
    <mergeCell ref="B187:B191"/>
    <mergeCell ref="C187:C191"/>
    <mergeCell ref="D187:D191"/>
    <mergeCell ref="E187:E191"/>
    <mergeCell ref="A183:A186"/>
    <mergeCell ref="B183:E186"/>
    <mergeCell ref="P183:P186"/>
    <mergeCell ref="Q183:Q186"/>
    <mergeCell ref="U178:U182"/>
    <mergeCell ref="T178:T182"/>
    <mergeCell ref="S178:S182"/>
    <mergeCell ref="P178:P182"/>
    <mergeCell ref="Q178:Q182"/>
    <mergeCell ref="R178:R182"/>
    <mergeCell ref="T173:T177"/>
    <mergeCell ref="U173:U177"/>
    <mergeCell ref="A178:A182"/>
    <mergeCell ref="B178:B182"/>
    <mergeCell ref="C178:C182"/>
    <mergeCell ref="D178:D182"/>
    <mergeCell ref="E178:E182"/>
    <mergeCell ref="S173:S177"/>
    <mergeCell ref="R173:R177"/>
    <mergeCell ref="U168:U172"/>
    <mergeCell ref="A173:A177"/>
    <mergeCell ref="B173:B177"/>
    <mergeCell ref="C173:C177"/>
    <mergeCell ref="D173:D177"/>
    <mergeCell ref="E173:E177"/>
    <mergeCell ref="P173:P177"/>
    <mergeCell ref="Q173:Q177"/>
    <mergeCell ref="T168:T172"/>
    <mergeCell ref="S168:S172"/>
    <mergeCell ref="P168:P172"/>
    <mergeCell ref="Q168:Q172"/>
    <mergeCell ref="R168:R172"/>
    <mergeCell ref="T163:T167"/>
    <mergeCell ref="U163:U167"/>
    <mergeCell ref="A168:A172"/>
    <mergeCell ref="B168:B172"/>
    <mergeCell ref="C168:C172"/>
    <mergeCell ref="D168:D172"/>
    <mergeCell ref="E168:E172"/>
    <mergeCell ref="S163:S167"/>
    <mergeCell ref="R163:R167"/>
    <mergeCell ref="U158:U162"/>
    <mergeCell ref="A163:A167"/>
    <mergeCell ref="B163:B167"/>
    <mergeCell ref="C163:C167"/>
    <mergeCell ref="D163:D167"/>
    <mergeCell ref="E163:E167"/>
    <mergeCell ref="P163:P167"/>
    <mergeCell ref="Q163:Q167"/>
    <mergeCell ref="T158:T162"/>
    <mergeCell ref="S158:S162"/>
    <mergeCell ref="P158:P162"/>
    <mergeCell ref="Q158:Q162"/>
    <mergeCell ref="R158:R162"/>
    <mergeCell ref="T153:T157"/>
    <mergeCell ref="U153:U157"/>
    <mergeCell ref="A158:A162"/>
    <mergeCell ref="B158:B162"/>
    <mergeCell ref="C158:C162"/>
    <mergeCell ref="D158:D162"/>
    <mergeCell ref="E158:E162"/>
    <mergeCell ref="S153:S157"/>
    <mergeCell ref="R153:R157"/>
    <mergeCell ref="U148:U152"/>
    <mergeCell ref="A153:A157"/>
    <mergeCell ref="B153:B157"/>
    <mergeCell ref="C153:C157"/>
    <mergeCell ref="D153:D157"/>
    <mergeCell ref="E153:E157"/>
    <mergeCell ref="P153:P157"/>
    <mergeCell ref="Q153:Q157"/>
    <mergeCell ref="T148:T152"/>
    <mergeCell ref="S148:S152"/>
    <mergeCell ref="P148:P152"/>
    <mergeCell ref="Q148:Q152"/>
    <mergeCell ref="R148:R152"/>
    <mergeCell ref="T143:T147"/>
    <mergeCell ref="U143:U147"/>
    <mergeCell ref="A148:A152"/>
    <mergeCell ref="B148:B152"/>
    <mergeCell ref="C148:C152"/>
    <mergeCell ref="D148:D152"/>
    <mergeCell ref="E148:E152"/>
    <mergeCell ref="S143:S147"/>
    <mergeCell ref="R143:R147"/>
    <mergeCell ref="U138:U142"/>
    <mergeCell ref="A143:A147"/>
    <mergeCell ref="B143:B147"/>
    <mergeCell ref="C143:C147"/>
    <mergeCell ref="D143:D147"/>
    <mergeCell ref="E143:E147"/>
    <mergeCell ref="P143:P147"/>
    <mergeCell ref="Q143:Q147"/>
    <mergeCell ref="T138:T142"/>
    <mergeCell ref="S138:S142"/>
    <mergeCell ref="P138:P142"/>
    <mergeCell ref="Q138:Q142"/>
    <mergeCell ref="R138:R142"/>
    <mergeCell ref="T133:T137"/>
    <mergeCell ref="U133:U137"/>
    <mergeCell ref="A138:A142"/>
    <mergeCell ref="B138:B142"/>
    <mergeCell ref="C138:C142"/>
    <mergeCell ref="D138:D142"/>
    <mergeCell ref="E138:E142"/>
    <mergeCell ref="S133:S137"/>
    <mergeCell ref="R133:R137"/>
    <mergeCell ref="U128:U132"/>
    <mergeCell ref="A133:A137"/>
    <mergeCell ref="B133:B137"/>
    <mergeCell ref="C133:C137"/>
    <mergeCell ref="D133:D137"/>
    <mergeCell ref="E133:E137"/>
    <mergeCell ref="P133:P137"/>
    <mergeCell ref="Q133:Q137"/>
    <mergeCell ref="T128:T132"/>
    <mergeCell ref="S128:S132"/>
    <mergeCell ref="P128:P132"/>
    <mergeCell ref="Q128:Q132"/>
    <mergeCell ref="R128:R132"/>
    <mergeCell ref="A128:A132"/>
    <mergeCell ref="B128:B132"/>
    <mergeCell ref="C128:C132"/>
    <mergeCell ref="D128:D132"/>
    <mergeCell ref="E128:E132"/>
    <mergeCell ref="T123:T127"/>
    <mergeCell ref="U123:U127"/>
    <mergeCell ref="S123:S127"/>
    <mergeCell ref="Q123:Q127"/>
    <mergeCell ref="R123:R127"/>
    <mergeCell ref="S119:S122"/>
    <mergeCell ref="T119:T122"/>
    <mergeCell ref="U119:U122"/>
    <mergeCell ref="A123:A127"/>
    <mergeCell ref="B123:B127"/>
    <mergeCell ref="C123:C127"/>
    <mergeCell ref="D123:D127"/>
    <mergeCell ref="E123:E127"/>
    <mergeCell ref="P123:P127"/>
    <mergeCell ref="S115:S118"/>
    <mergeCell ref="T115:T118"/>
    <mergeCell ref="U115:U118"/>
    <mergeCell ref="A119:A122"/>
    <mergeCell ref="B119:E122"/>
    <mergeCell ref="P119:P122"/>
    <mergeCell ref="Q119:Q122"/>
    <mergeCell ref="R119:R122"/>
    <mergeCell ref="A115:A118"/>
    <mergeCell ref="B115:E118"/>
    <mergeCell ref="P115:P118"/>
    <mergeCell ref="Q115:Q118"/>
    <mergeCell ref="R115:R118"/>
    <mergeCell ref="Q111:Q114"/>
    <mergeCell ref="R111:R114"/>
    <mergeCell ref="S111:S114"/>
    <mergeCell ref="T111:T114"/>
    <mergeCell ref="U111:U114"/>
    <mergeCell ref="A111:A114"/>
    <mergeCell ref="B111:E114"/>
    <mergeCell ref="P111:P114"/>
    <mergeCell ref="R107:R110"/>
    <mergeCell ref="S107:S110"/>
    <mergeCell ref="T107:T110"/>
    <mergeCell ref="U107:U110"/>
    <mergeCell ref="U103:U106"/>
    <mergeCell ref="A107:A110"/>
    <mergeCell ref="B107:B110"/>
    <mergeCell ref="C107:C110"/>
    <mergeCell ref="D107:D110"/>
    <mergeCell ref="E107:E110"/>
    <mergeCell ref="P107:P110"/>
    <mergeCell ref="Q107:Q110"/>
    <mergeCell ref="P103:P106"/>
    <mergeCell ref="Q103:Q106"/>
    <mergeCell ref="R103:R106"/>
    <mergeCell ref="S103:S106"/>
    <mergeCell ref="T103:T106"/>
    <mergeCell ref="R99:R102"/>
    <mergeCell ref="S99:S102"/>
    <mergeCell ref="T99:T102"/>
    <mergeCell ref="U99:U102"/>
    <mergeCell ref="A103:A106"/>
    <mergeCell ref="B103:B106"/>
    <mergeCell ref="C103:C106"/>
    <mergeCell ref="D103:D106"/>
    <mergeCell ref="E103:E106"/>
    <mergeCell ref="U95:U98"/>
    <mergeCell ref="A99:A102"/>
    <mergeCell ref="B99:B102"/>
    <mergeCell ref="C99:C102"/>
    <mergeCell ref="D99:D102"/>
    <mergeCell ref="E99:E102"/>
    <mergeCell ref="P99:P102"/>
    <mergeCell ref="Q99:Q102"/>
    <mergeCell ref="P95:P98"/>
    <mergeCell ref="Q95:Q98"/>
    <mergeCell ref="R95:R98"/>
    <mergeCell ref="S95:S98"/>
    <mergeCell ref="T95:T98"/>
    <mergeCell ref="A95:A98"/>
    <mergeCell ref="B95:B98"/>
    <mergeCell ref="C95:C98"/>
    <mergeCell ref="D95:D98"/>
    <mergeCell ref="E95:E98"/>
    <mergeCell ref="U91:U94"/>
    <mergeCell ref="P91:P94"/>
    <mergeCell ref="Q91:Q94"/>
    <mergeCell ref="R91:R94"/>
    <mergeCell ref="S91:S94"/>
    <mergeCell ref="T91:T94"/>
    <mergeCell ref="R87:R90"/>
    <mergeCell ref="S87:S90"/>
    <mergeCell ref="T87:T90"/>
    <mergeCell ref="U87:U90"/>
    <mergeCell ref="A91:A94"/>
    <mergeCell ref="B91:B94"/>
    <mergeCell ref="C91:C94"/>
    <mergeCell ref="D91:D94"/>
    <mergeCell ref="E91:E94"/>
    <mergeCell ref="U83:U86"/>
    <mergeCell ref="A87:A90"/>
    <mergeCell ref="B87:B90"/>
    <mergeCell ref="C87:C90"/>
    <mergeCell ref="D87:D90"/>
    <mergeCell ref="E87:E90"/>
    <mergeCell ref="P87:P90"/>
    <mergeCell ref="Q87:Q90"/>
    <mergeCell ref="P83:P86"/>
    <mergeCell ref="Q83:Q86"/>
    <mergeCell ref="R83:R86"/>
    <mergeCell ref="S83:S86"/>
    <mergeCell ref="T83:T86"/>
    <mergeCell ref="A83:A86"/>
    <mergeCell ref="B83:B86"/>
    <mergeCell ref="C83:C86"/>
    <mergeCell ref="D83:D86"/>
    <mergeCell ref="E83:E86"/>
    <mergeCell ref="Q79:Q82"/>
    <mergeCell ref="R79:R82"/>
    <mergeCell ref="S79:S82"/>
    <mergeCell ref="T79:T82"/>
    <mergeCell ref="U79:U82"/>
    <mergeCell ref="S75:S78"/>
    <mergeCell ref="T75:T78"/>
    <mergeCell ref="U75:U78"/>
    <mergeCell ref="A79:A82"/>
    <mergeCell ref="B79:B82"/>
    <mergeCell ref="C79:C82"/>
    <mergeCell ref="D79:D82"/>
    <mergeCell ref="E79:E82"/>
    <mergeCell ref="P79:P82"/>
    <mergeCell ref="A75:A78"/>
    <mergeCell ref="B75:E78"/>
    <mergeCell ref="P75:P78"/>
    <mergeCell ref="Q75:Q78"/>
    <mergeCell ref="R75:R78"/>
    <mergeCell ref="R71:R74"/>
    <mergeCell ref="S71:S74"/>
    <mergeCell ref="T71:T74"/>
    <mergeCell ref="U71:U74"/>
    <mergeCell ref="U67:U70"/>
    <mergeCell ref="A71:A74"/>
    <mergeCell ref="B71:B74"/>
    <mergeCell ref="C71:C74"/>
    <mergeCell ref="D71:D74"/>
    <mergeCell ref="E71:E74"/>
    <mergeCell ref="P71:P74"/>
    <mergeCell ref="Q71:Q74"/>
    <mergeCell ref="P67:P70"/>
    <mergeCell ref="Q67:Q70"/>
    <mergeCell ref="R67:R70"/>
    <mergeCell ref="S67:S70"/>
    <mergeCell ref="T67:T70"/>
    <mergeCell ref="R63:R66"/>
    <mergeCell ref="S63:S66"/>
    <mergeCell ref="T63:T66"/>
    <mergeCell ref="U63:U66"/>
    <mergeCell ref="A67:A70"/>
    <mergeCell ref="B67:B70"/>
    <mergeCell ref="C67:C70"/>
    <mergeCell ref="D67:D70"/>
    <mergeCell ref="E67:E70"/>
    <mergeCell ref="A63:A66"/>
    <mergeCell ref="B63:E66"/>
    <mergeCell ref="P63:P66"/>
    <mergeCell ref="Q63:Q66"/>
    <mergeCell ref="U59:U62"/>
    <mergeCell ref="Q61:Q62"/>
    <mergeCell ref="R61:R62"/>
    <mergeCell ref="T59:T62"/>
    <mergeCell ref="S59:S62"/>
    <mergeCell ref="P59:P62"/>
    <mergeCell ref="Q59:Q60"/>
    <mergeCell ref="R59:R60"/>
    <mergeCell ref="A59:A62"/>
    <mergeCell ref="B59:B62"/>
    <mergeCell ref="C59:C62"/>
    <mergeCell ref="D59:D62"/>
    <mergeCell ref="E59:E62"/>
    <mergeCell ref="T55:T58"/>
    <mergeCell ref="U55:U58"/>
    <mergeCell ref="Q57:Q58"/>
    <mergeCell ref="R57:R58"/>
    <mergeCell ref="S55:S58"/>
    <mergeCell ref="E55:E58"/>
    <mergeCell ref="P55:P58"/>
    <mergeCell ref="Q55:Q56"/>
    <mergeCell ref="R55:R56"/>
    <mergeCell ref="Q51:Q54"/>
    <mergeCell ref="R51:R54"/>
    <mergeCell ref="S51:S54"/>
    <mergeCell ref="T51:T54"/>
    <mergeCell ref="U51:U54"/>
    <mergeCell ref="A55:A58"/>
    <mergeCell ref="B55:B58"/>
    <mergeCell ref="C55:C58"/>
    <mergeCell ref="D55:D58"/>
    <mergeCell ref="A51:A54"/>
    <mergeCell ref="B51:B54"/>
    <mergeCell ref="C51:C54"/>
    <mergeCell ref="D51:D54"/>
    <mergeCell ref="E51:E54"/>
    <mergeCell ref="P51:P54"/>
    <mergeCell ref="T47:T50"/>
    <mergeCell ref="U47:U50"/>
    <mergeCell ref="Q49:Q50"/>
    <mergeCell ref="R49:R50"/>
    <mergeCell ref="S47:S50"/>
    <mergeCell ref="R47:R48"/>
    <mergeCell ref="U43:U46"/>
    <mergeCell ref="A47:A50"/>
    <mergeCell ref="B47:B50"/>
    <mergeCell ref="C47:C50"/>
    <mergeCell ref="D47:D50"/>
    <mergeCell ref="E47:E50"/>
    <mergeCell ref="P47:P50"/>
    <mergeCell ref="Q47:Q48"/>
    <mergeCell ref="T43:T46"/>
    <mergeCell ref="S43:S46"/>
    <mergeCell ref="P43:P46"/>
    <mergeCell ref="Q43:Q46"/>
    <mergeCell ref="R43:R46"/>
    <mergeCell ref="A43:A46"/>
    <mergeCell ref="B43:B46"/>
    <mergeCell ref="C43:C46"/>
    <mergeCell ref="D43:D46"/>
    <mergeCell ref="E43:E46"/>
    <mergeCell ref="C35:C38"/>
    <mergeCell ref="D35:D38"/>
    <mergeCell ref="E35:E38"/>
    <mergeCell ref="A39:A42"/>
    <mergeCell ref="B39:B42"/>
    <mergeCell ref="C39:C42"/>
    <mergeCell ref="D39:D42"/>
    <mergeCell ref="E39:E42"/>
    <mergeCell ref="A27:A30"/>
    <mergeCell ref="B27:B30"/>
    <mergeCell ref="C27:C30"/>
    <mergeCell ref="D27:D30"/>
    <mergeCell ref="E27:E30"/>
    <mergeCell ref="A31:A34"/>
    <mergeCell ref="B31:B34"/>
    <mergeCell ref="C31:C34"/>
    <mergeCell ref="D31:D34"/>
    <mergeCell ref="E31:E34"/>
    <mergeCell ref="U23:U26"/>
    <mergeCell ref="T23:T26"/>
    <mergeCell ref="S23:S26"/>
    <mergeCell ref="P23:P42"/>
    <mergeCell ref="Q23:Q26"/>
    <mergeCell ref="R23:R26"/>
    <mergeCell ref="A23:A26"/>
    <mergeCell ref="B23:B26"/>
    <mergeCell ref="C23:C26"/>
    <mergeCell ref="D23:D26"/>
    <mergeCell ref="E23:E26"/>
    <mergeCell ref="S19:S22"/>
    <mergeCell ref="T19:T22"/>
    <mergeCell ref="U19:U22"/>
    <mergeCell ref="T15:T18"/>
    <mergeCell ref="U15:U18"/>
    <mergeCell ref="A19:A22"/>
    <mergeCell ref="B19:E22"/>
    <mergeCell ref="P19:P22"/>
    <mergeCell ref="Q19:Q22"/>
    <mergeCell ref="R19:R22"/>
    <mergeCell ref="A15:A18"/>
    <mergeCell ref="B15:E18"/>
    <mergeCell ref="P15:P18"/>
    <mergeCell ref="Q15:Q18"/>
    <mergeCell ref="R15:R18"/>
    <mergeCell ref="S15:S18"/>
    <mergeCell ref="A35:A38"/>
    <mergeCell ref="B35:B38"/>
    <mergeCell ref="Q11:Q14"/>
    <mergeCell ref="R11:R14"/>
    <mergeCell ref="S11:S14"/>
    <mergeCell ref="T11:T14"/>
    <mergeCell ref="U11:U14"/>
    <mergeCell ref="T7:T10"/>
    <mergeCell ref="U7:U10"/>
    <mergeCell ref="A11:A14"/>
    <mergeCell ref="B11:B14"/>
    <mergeCell ref="C11:C14"/>
    <mergeCell ref="D11:D14"/>
    <mergeCell ref="E11:E14"/>
    <mergeCell ref="P11:P14"/>
    <mergeCell ref="A7:A10"/>
    <mergeCell ref="B7:E10"/>
    <mergeCell ref="P7:P10"/>
    <mergeCell ref="Q7:Q10"/>
    <mergeCell ref="R7:R10"/>
    <mergeCell ref="S7:S10"/>
    <mergeCell ref="R4:R5"/>
    <mergeCell ref="S4:S5"/>
    <mergeCell ref="Q3:Q5"/>
    <mergeCell ref="T3:T5"/>
    <mergeCell ref="U3:U5"/>
    <mergeCell ref="G4:G5"/>
    <mergeCell ref="H4:L4"/>
    <mergeCell ref="O4:O5"/>
    <mergeCell ref="A2:U2"/>
    <mergeCell ref="A3:A5"/>
    <mergeCell ref="B3:B5"/>
    <mergeCell ref="C3:C5"/>
    <mergeCell ref="D3:E4"/>
    <mergeCell ref="F3:F5"/>
    <mergeCell ref="G3:O3"/>
    <mergeCell ref="P3:P5"/>
  </mergeCells>
  <conditionalFormatting sqref="D299:E302 D63:E74 E303:E306 P1 D1:E1 D303:D334 P247:P250 P183:P186 D279:E282 P3:P5 P75 D23:E27 D395:E406 P347:P406 D413:E1048576 P413:P1048576 D3:E18 P7:P18 P43:P66 D43:E54 P83:P118 F6:U6">
    <cfRule type="cellIs" dxfId="62" priority="72" operator="equal">
      <formula>0</formula>
    </cfRule>
  </conditionalFormatting>
  <conditionalFormatting sqref="D79:E82">
    <cfRule type="cellIs" dxfId="61" priority="71" operator="equal">
      <formula>0</formula>
    </cfRule>
  </conditionalFormatting>
  <conditionalFormatting sqref="D19:E22 P19:P22">
    <cfRule type="cellIs" dxfId="60" priority="70" operator="equal">
      <formula>0</formula>
    </cfRule>
  </conditionalFormatting>
  <conditionalFormatting sqref="E55:E58">
    <cfRule type="cellIs" dxfId="59" priority="65" operator="equal">
      <formula>0</formula>
    </cfRule>
  </conditionalFormatting>
  <conditionalFormatting sqref="E59:E62">
    <cfRule type="cellIs" dxfId="58" priority="64" operator="equal">
      <formula>0</formula>
    </cfRule>
  </conditionalFormatting>
  <conditionalFormatting sqref="E43:E54">
    <cfRule type="cellIs" dxfId="57" priority="63" operator="equal">
      <formula>0</formula>
    </cfRule>
  </conditionalFormatting>
  <conditionalFormatting sqref="E47:E54">
    <cfRule type="cellIs" dxfId="56" priority="62" operator="equal">
      <formula>0</formula>
    </cfRule>
  </conditionalFormatting>
  <conditionalFormatting sqref="E51:E54">
    <cfRule type="cellIs" dxfId="55" priority="61" operator="equal">
      <formula>0</formula>
    </cfRule>
  </conditionalFormatting>
  <conditionalFormatting sqref="P23">
    <cfRule type="cellIs" dxfId="54" priority="59" operator="equal">
      <formula>0</formula>
    </cfRule>
  </conditionalFormatting>
  <conditionalFormatting sqref="E331:E334 E339:E342">
    <cfRule type="cellIs" dxfId="53" priority="54" operator="equal">
      <formula>0</formula>
    </cfRule>
  </conditionalFormatting>
  <conditionalFormatting sqref="E307:E314">
    <cfRule type="cellIs" dxfId="52" priority="57" operator="equal">
      <formula>0</formula>
    </cfRule>
  </conditionalFormatting>
  <conditionalFormatting sqref="E315:E322">
    <cfRule type="cellIs" dxfId="51" priority="56" operator="equal">
      <formula>0</formula>
    </cfRule>
  </conditionalFormatting>
  <conditionalFormatting sqref="E323:E330">
    <cfRule type="cellIs" dxfId="50" priority="55" operator="equal">
      <formula>0</formula>
    </cfRule>
  </conditionalFormatting>
  <conditionalFormatting sqref="D347:E350 D351:D374">
    <cfRule type="cellIs" dxfId="49" priority="53" operator="equal">
      <formula>0</formula>
    </cfRule>
  </conditionalFormatting>
  <conditionalFormatting sqref="P295:P298">
    <cfRule type="cellIs" dxfId="48" priority="52" operator="equal">
      <formula>0</formula>
    </cfRule>
  </conditionalFormatting>
  <conditionalFormatting sqref="P343:P346">
    <cfRule type="cellIs" dxfId="47" priority="51" operator="equal">
      <formula>0</formula>
    </cfRule>
  </conditionalFormatting>
  <conditionalFormatting sqref="E351:E358">
    <cfRule type="cellIs" dxfId="46" priority="50" operator="equal">
      <formula>0</formula>
    </cfRule>
  </conditionalFormatting>
  <conditionalFormatting sqref="E359:E362">
    <cfRule type="cellIs" dxfId="45" priority="49" operator="equal">
      <formula>0</formula>
    </cfRule>
  </conditionalFormatting>
  <conditionalFormatting sqref="E363:E370">
    <cfRule type="cellIs" dxfId="44" priority="48" operator="equal">
      <formula>0</formula>
    </cfRule>
  </conditionalFormatting>
  <conditionalFormatting sqref="E371:E374">
    <cfRule type="cellIs" dxfId="43" priority="47" operator="equal">
      <formula>0</formula>
    </cfRule>
  </conditionalFormatting>
  <conditionalFormatting sqref="D339:D342">
    <cfRule type="cellIs" dxfId="42" priority="46" operator="equal">
      <formula>0</formula>
    </cfRule>
  </conditionalFormatting>
  <conditionalFormatting sqref="D375:D382">
    <cfRule type="cellIs" dxfId="41" priority="45" operator="equal">
      <formula>0</formula>
    </cfRule>
  </conditionalFormatting>
  <conditionalFormatting sqref="E375:E378">
    <cfRule type="cellIs" dxfId="40" priority="44" operator="equal">
      <formula>0</formula>
    </cfRule>
  </conditionalFormatting>
  <conditionalFormatting sqref="E379:E382">
    <cfRule type="cellIs" dxfId="39" priority="43" operator="equal">
      <formula>0</formula>
    </cfRule>
  </conditionalFormatting>
  <conditionalFormatting sqref="D383:D390">
    <cfRule type="cellIs" dxfId="38" priority="42" operator="equal">
      <formula>0</formula>
    </cfRule>
  </conditionalFormatting>
  <conditionalFormatting sqref="E383:E386">
    <cfRule type="cellIs" dxfId="37" priority="41" operator="equal">
      <formula>0</formula>
    </cfRule>
  </conditionalFormatting>
  <conditionalFormatting sqref="E387:E390">
    <cfRule type="cellIs" dxfId="36" priority="40" operator="equal">
      <formula>0</formula>
    </cfRule>
  </conditionalFormatting>
  <conditionalFormatting sqref="D391:D394">
    <cfRule type="cellIs" dxfId="35" priority="39" operator="equal">
      <formula>0</formula>
    </cfRule>
  </conditionalFormatting>
  <conditionalFormatting sqref="E391:E394">
    <cfRule type="cellIs" dxfId="34" priority="38" operator="equal">
      <formula>0</formula>
    </cfRule>
  </conditionalFormatting>
  <conditionalFormatting sqref="P251:P254">
    <cfRule type="cellIs" dxfId="33" priority="36" operator="equal">
      <formula>0</formula>
    </cfRule>
  </conditionalFormatting>
  <conditionalFormatting sqref="D255:E258 P255:P258">
    <cfRule type="cellIs" dxfId="32" priority="37" operator="equal">
      <formula>0</formula>
    </cfRule>
  </conditionalFormatting>
  <conditionalFormatting sqref="D259:E262">
    <cfRule type="cellIs" dxfId="31" priority="35" operator="equal">
      <formula>0</formula>
    </cfRule>
  </conditionalFormatting>
  <conditionalFormatting sqref="D263:E266">
    <cfRule type="cellIs" dxfId="30" priority="34" operator="equal">
      <formula>0</formula>
    </cfRule>
  </conditionalFormatting>
  <conditionalFormatting sqref="D267:E270">
    <cfRule type="cellIs" dxfId="29" priority="33" operator="equal">
      <formula>0</formula>
    </cfRule>
  </conditionalFormatting>
  <conditionalFormatting sqref="D271:E274">
    <cfRule type="cellIs" dxfId="28" priority="32" operator="equal">
      <formula>0</formula>
    </cfRule>
  </conditionalFormatting>
  <conditionalFormatting sqref="D275:E282">
    <cfRule type="cellIs" dxfId="27" priority="31" operator="equal">
      <formula>0</formula>
    </cfRule>
  </conditionalFormatting>
  <conditionalFormatting sqref="D287:E290">
    <cfRule type="cellIs" dxfId="26" priority="30" operator="equal">
      <formula>0</formula>
    </cfRule>
  </conditionalFormatting>
  <conditionalFormatting sqref="P283:P286">
    <cfRule type="cellIs" dxfId="25" priority="29" operator="equal">
      <formula>0</formula>
    </cfRule>
  </conditionalFormatting>
  <conditionalFormatting sqref="D291:E294">
    <cfRule type="cellIs" dxfId="24" priority="28" operator="equal">
      <formula>0</formula>
    </cfRule>
  </conditionalFormatting>
  <conditionalFormatting sqref="D55:D58">
    <cfRule type="cellIs" dxfId="23" priority="27" operator="equal">
      <formula>0</formula>
    </cfRule>
  </conditionalFormatting>
  <conditionalFormatting sqref="D43:D54">
    <cfRule type="cellIs" dxfId="22" priority="26" operator="equal">
      <formula>0</formula>
    </cfRule>
  </conditionalFormatting>
  <conditionalFormatting sqref="D59:D62">
    <cfRule type="cellIs" dxfId="21" priority="25" operator="equal">
      <formula>0</formula>
    </cfRule>
  </conditionalFormatting>
  <conditionalFormatting sqref="D47:D54">
    <cfRule type="cellIs" dxfId="20" priority="24" operator="equal">
      <formula>0</formula>
    </cfRule>
  </conditionalFormatting>
  <conditionalFormatting sqref="D51:D54">
    <cfRule type="cellIs" dxfId="19" priority="23" operator="equal">
      <formula>0</formula>
    </cfRule>
  </conditionalFormatting>
  <conditionalFormatting sqref="D83:E86">
    <cfRule type="cellIs" dxfId="18" priority="22" operator="equal">
      <formula>0</formula>
    </cfRule>
  </conditionalFormatting>
  <conditionalFormatting sqref="D87:E90">
    <cfRule type="cellIs" dxfId="17" priority="21" operator="equal">
      <formula>0</formula>
    </cfRule>
  </conditionalFormatting>
  <conditionalFormatting sqref="D91:E94">
    <cfRule type="cellIs" dxfId="16" priority="20" operator="equal">
      <formula>0</formula>
    </cfRule>
  </conditionalFormatting>
  <conditionalFormatting sqref="D95:E98">
    <cfRule type="cellIs" dxfId="15" priority="18" operator="equal">
      <formula>0</formula>
    </cfRule>
  </conditionalFormatting>
  <conditionalFormatting sqref="D99:E102">
    <cfRule type="cellIs" dxfId="14" priority="17" operator="equal">
      <formula>0</formula>
    </cfRule>
  </conditionalFormatting>
  <conditionalFormatting sqref="D103:E106">
    <cfRule type="cellIs" dxfId="13" priority="16" operator="equal">
      <formula>0</formula>
    </cfRule>
  </conditionalFormatting>
  <conditionalFormatting sqref="D107:E110">
    <cfRule type="cellIs" dxfId="12" priority="15" operator="equal">
      <formula>0</formula>
    </cfRule>
  </conditionalFormatting>
  <conditionalFormatting sqref="P67:P74">
    <cfRule type="cellIs" dxfId="11" priority="14" operator="equal">
      <formula>0</formula>
    </cfRule>
  </conditionalFormatting>
  <conditionalFormatting sqref="P79:P82">
    <cfRule type="cellIs" dxfId="10" priority="12" operator="equal">
      <formula>0</formula>
    </cfRule>
  </conditionalFormatting>
  <conditionalFormatting sqref="P259:P282">
    <cfRule type="cellIs" dxfId="9" priority="10" operator="equal">
      <formula>0</formula>
    </cfRule>
  </conditionalFormatting>
  <conditionalFormatting sqref="P287:P294">
    <cfRule type="cellIs" dxfId="8" priority="9" operator="equal">
      <formula>0</formula>
    </cfRule>
  </conditionalFormatting>
  <conditionalFormatting sqref="P299:P334 P339:P342">
    <cfRule type="cellIs" dxfId="7" priority="8" operator="equal">
      <formula>0</formula>
    </cfRule>
  </conditionalFormatting>
  <conditionalFormatting sqref="D31:E31">
    <cfRule type="cellIs" dxfId="6" priority="7" operator="equal">
      <formula>0</formula>
    </cfRule>
  </conditionalFormatting>
  <conditionalFormatting sqref="D35:E35">
    <cfRule type="cellIs" dxfId="5" priority="6" operator="equal">
      <formula>0</formula>
    </cfRule>
  </conditionalFormatting>
  <conditionalFormatting sqref="D39:E39">
    <cfRule type="cellIs" dxfId="4" priority="5" operator="equal">
      <formula>0</formula>
    </cfRule>
  </conditionalFormatting>
  <conditionalFormatting sqref="G27:L42 G23:G26 K23:L26">
    <cfRule type="cellIs" dxfId="3" priority="4" operator="equal">
      <formula>0</formula>
    </cfRule>
  </conditionalFormatting>
  <conditionalFormatting sqref="E335:E338">
    <cfRule type="cellIs" dxfId="2" priority="3" operator="equal">
      <formula>0</formula>
    </cfRule>
  </conditionalFormatting>
  <conditionalFormatting sqref="D335:D338">
    <cfRule type="cellIs" dxfId="1" priority="2" operator="equal">
      <formula>0</formula>
    </cfRule>
  </conditionalFormatting>
  <conditionalFormatting sqref="P335:P33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256" scale="37" fitToHeight="0" orientation="landscape" r:id="rId1"/>
  <rowBreaks count="5" manualBreakCount="5">
    <brk id="50" max="34" man="1"/>
    <brk id="172" max="34" man="1"/>
    <brk id="236" max="34" man="1"/>
    <brk id="306" max="34" man="1"/>
    <brk id="378" max="3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0"/>
  <sheetViews>
    <sheetView workbookViewId="0"/>
  </sheetViews>
  <sheetFormatPr defaultRowHeight="15"/>
  <sheetData>
    <row r="1" spans="1:20" ht="18.75">
      <c r="A1" s="7"/>
      <c r="C1" s="8"/>
      <c r="D1" s="8"/>
      <c r="E1" s="8"/>
      <c r="F1" s="9"/>
      <c r="G1" s="9"/>
    </row>
    <row r="2" spans="1:20" ht="409.5">
      <c r="A2" s="41" t="s">
        <v>33</v>
      </c>
      <c r="B2" s="41"/>
      <c r="C2" s="41"/>
      <c r="D2" s="41"/>
      <c r="E2" s="42"/>
      <c r="F2" s="42"/>
      <c r="G2" s="42"/>
    </row>
    <row r="3" spans="1:20" ht="20.25">
      <c r="A3" s="43"/>
      <c r="B3" s="43"/>
      <c r="C3" s="43"/>
      <c r="D3" s="43"/>
      <c r="E3" s="44"/>
      <c r="F3" s="44"/>
      <c r="G3" s="44"/>
    </row>
    <row r="4" spans="1:20" ht="37.5">
      <c r="A4" s="45" t="s">
        <v>34</v>
      </c>
      <c r="B4" s="40">
        <v>2016</v>
      </c>
      <c r="C4" s="40">
        <v>2017</v>
      </c>
      <c r="D4" s="40">
        <v>2018</v>
      </c>
      <c r="E4" s="40">
        <v>2019</v>
      </c>
      <c r="F4" s="40">
        <v>2020</v>
      </c>
      <c r="G4" s="40">
        <v>2021</v>
      </c>
      <c r="H4" s="40">
        <v>2016</v>
      </c>
      <c r="I4" s="40">
        <v>2017</v>
      </c>
      <c r="J4" s="40">
        <v>2018</v>
      </c>
      <c r="K4" s="40">
        <v>2019</v>
      </c>
      <c r="L4" s="40">
        <v>2020</v>
      </c>
      <c r="M4" s="40">
        <v>2021</v>
      </c>
      <c r="N4" s="40">
        <v>2022</v>
      </c>
      <c r="O4" s="40">
        <v>2023</v>
      </c>
      <c r="P4" s="40">
        <v>2024</v>
      </c>
      <c r="Q4" s="40">
        <v>2025</v>
      </c>
      <c r="R4" s="40">
        <v>2026</v>
      </c>
      <c r="S4" s="40">
        <v>2027</v>
      </c>
      <c r="T4" s="40">
        <v>2028</v>
      </c>
    </row>
    <row r="5" spans="1:20" ht="18.75">
      <c r="A5" s="45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8.75">
      <c r="A6" s="45"/>
      <c r="B6" s="10" t="s">
        <v>35</v>
      </c>
      <c r="C6" s="40" t="s">
        <v>36</v>
      </c>
      <c r="D6" s="40"/>
      <c r="E6" s="40"/>
      <c r="F6" s="46"/>
      <c r="G6" s="46"/>
      <c r="H6" s="11"/>
      <c r="I6" s="12" t="s">
        <v>36</v>
      </c>
      <c r="J6" s="47" t="s">
        <v>0</v>
      </c>
      <c r="K6" s="47"/>
      <c r="L6" s="47"/>
      <c r="M6" s="47"/>
      <c r="N6" s="47"/>
      <c r="O6" s="48" t="s">
        <v>1</v>
      </c>
      <c r="P6" s="48"/>
      <c r="Q6" s="48"/>
      <c r="R6" s="48"/>
      <c r="S6" s="48"/>
      <c r="T6" s="48"/>
    </row>
    <row r="7" spans="1:20" ht="37.5">
      <c r="A7" s="13" t="s">
        <v>37</v>
      </c>
      <c r="B7" s="14">
        <v>0</v>
      </c>
      <c r="C7" s="15" t="s">
        <v>38</v>
      </c>
      <c r="D7" s="15" t="s">
        <v>39</v>
      </c>
      <c r="E7" s="15" t="s">
        <v>40</v>
      </c>
      <c r="F7" s="16" t="s">
        <v>41</v>
      </c>
      <c r="G7" s="16" t="s">
        <v>41</v>
      </c>
      <c r="H7" s="17">
        <f>B7</f>
        <v>0</v>
      </c>
      <c r="I7" s="18">
        <f>1+(3.9/100)</f>
        <v>1.0389999999999999</v>
      </c>
      <c r="J7" s="18">
        <f>1+(3.4/100)</f>
        <v>1.034</v>
      </c>
      <c r="K7" s="19">
        <f>1+(3.1/100)</f>
        <v>1.0309999999999999</v>
      </c>
      <c r="L7" s="18">
        <f>$K$7</f>
        <v>1.0309999999999999</v>
      </c>
      <c r="M7" s="18">
        <f t="shared" ref="M7:T7" si="0">$K$7</f>
        <v>1.0309999999999999</v>
      </c>
      <c r="N7" s="18">
        <f t="shared" si="0"/>
        <v>1.0309999999999999</v>
      </c>
      <c r="O7" s="18">
        <f t="shared" si="0"/>
        <v>1.0309999999999999</v>
      </c>
      <c r="P7" s="18">
        <f t="shared" si="0"/>
        <v>1.0309999999999999</v>
      </c>
      <c r="Q7" s="18">
        <f t="shared" si="0"/>
        <v>1.0309999999999999</v>
      </c>
      <c r="R7" s="18">
        <f t="shared" si="0"/>
        <v>1.0309999999999999</v>
      </c>
      <c r="S7" s="18">
        <f t="shared" si="0"/>
        <v>1.0309999999999999</v>
      </c>
      <c r="T7" s="18">
        <f t="shared" si="0"/>
        <v>1.0309999999999999</v>
      </c>
    </row>
    <row r="8" spans="1:20" ht="150">
      <c r="A8" s="20" t="s">
        <v>42</v>
      </c>
      <c r="B8" s="21">
        <v>2</v>
      </c>
      <c r="C8" s="16" t="s">
        <v>38</v>
      </c>
      <c r="D8" s="16" t="s">
        <v>39</v>
      </c>
      <c r="E8" s="16" t="s">
        <v>40</v>
      </c>
      <c r="F8" s="16" t="s">
        <v>41</v>
      </c>
      <c r="G8" s="16" t="s">
        <v>41</v>
      </c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</row>
    <row r="9" spans="1:20" ht="262.5">
      <c r="A9" s="20" t="s">
        <v>43</v>
      </c>
      <c r="B9" s="21">
        <v>2</v>
      </c>
      <c r="C9" s="16" t="s">
        <v>38</v>
      </c>
      <c r="D9" s="16" t="s">
        <v>39</v>
      </c>
      <c r="E9" s="16" t="s">
        <v>40</v>
      </c>
      <c r="F9" s="16" t="s">
        <v>41</v>
      </c>
      <c r="G9" s="16" t="s">
        <v>41</v>
      </c>
      <c r="H9" s="18"/>
      <c r="I9" s="18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</row>
    <row r="10" spans="1:20" ht="281.25">
      <c r="A10" s="22" t="s">
        <v>44</v>
      </c>
      <c r="B10" s="23">
        <v>107.9</v>
      </c>
      <c r="C10" s="24">
        <v>106.5</v>
      </c>
      <c r="D10" s="24" t="s">
        <v>45</v>
      </c>
      <c r="E10" s="24" t="s">
        <v>46</v>
      </c>
      <c r="F10" s="24" t="s">
        <v>47</v>
      </c>
      <c r="G10" s="24" t="s">
        <v>48</v>
      </c>
      <c r="H10" s="18"/>
      <c r="I10" s="18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56.25">
      <c r="A11" s="25" t="s">
        <v>49</v>
      </c>
      <c r="B11" s="23" t="s">
        <v>50</v>
      </c>
      <c r="C11" s="24" t="s">
        <v>51</v>
      </c>
      <c r="D11" s="24" t="s">
        <v>52</v>
      </c>
      <c r="E11" s="24" t="s">
        <v>53</v>
      </c>
      <c r="F11" s="24" t="s">
        <v>54</v>
      </c>
      <c r="G11" s="24" t="s">
        <v>54</v>
      </c>
      <c r="H11" s="18"/>
      <c r="I11" s="18"/>
      <c r="J11" s="18"/>
      <c r="K11" s="19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375">
      <c r="A12" s="22" t="s">
        <v>55</v>
      </c>
      <c r="B12" s="26" t="s">
        <v>56</v>
      </c>
      <c r="C12" s="27" t="s">
        <v>41</v>
      </c>
      <c r="D12" s="27" t="s">
        <v>41</v>
      </c>
      <c r="E12" s="27" t="s">
        <v>41</v>
      </c>
      <c r="F12" s="27" t="s">
        <v>41</v>
      </c>
      <c r="G12" s="27" t="s">
        <v>41</v>
      </c>
      <c r="H12" s="18"/>
      <c r="I12" s="18"/>
      <c r="J12" s="18"/>
      <c r="K12" s="19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37.5">
      <c r="A13" s="28" t="s">
        <v>57</v>
      </c>
      <c r="B13" s="29" t="s">
        <v>56</v>
      </c>
      <c r="C13" s="15" t="s">
        <v>58</v>
      </c>
      <c r="D13" s="15" t="s">
        <v>58</v>
      </c>
      <c r="E13" s="15" t="s">
        <v>58</v>
      </c>
      <c r="F13" s="16" t="s">
        <v>58</v>
      </c>
      <c r="G13" s="16" t="s">
        <v>58</v>
      </c>
      <c r="H13" s="18">
        <f>1+(7.5/100)</f>
        <v>1.075</v>
      </c>
      <c r="I13" s="18">
        <f>1+(5/100)</f>
        <v>1.05</v>
      </c>
      <c r="J13" s="18">
        <f>1+(5/100)</f>
        <v>1.05</v>
      </c>
      <c r="K13" s="19">
        <f>1+(5/100)</f>
        <v>1.05</v>
      </c>
      <c r="L13" s="18">
        <f>$K$13</f>
        <v>1.05</v>
      </c>
      <c r="M13" s="18">
        <f t="shared" ref="M13:T13" si="1">$K$13</f>
        <v>1.05</v>
      </c>
      <c r="N13" s="18">
        <f t="shared" si="1"/>
        <v>1.05</v>
      </c>
      <c r="O13" s="18">
        <f t="shared" si="1"/>
        <v>1.05</v>
      </c>
      <c r="P13" s="18">
        <f t="shared" si="1"/>
        <v>1.05</v>
      </c>
      <c r="Q13" s="18">
        <f t="shared" si="1"/>
        <v>1.05</v>
      </c>
      <c r="R13" s="18">
        <f t="shared" si="1"/>
        <v>1.05</v>
      </c>
      <c r="S13" s="18">
        <f t="shared" si="1"/>
        <v>1.05</v>
      </c>
      <c r="T13" s="18">
        <f t="shared" si="1"/>
        <v>1.05</v>
      </c>
    </row>
    <row r="14" spans="1:20" ht="37.5">
      <c r="A14" s="28" t="s">
        <v>59</v>
      </c>
      <c r="B14" s="29" t="s">
        <v>39</v>
      </c>
      <c r="C14" s="15" t="s">
        <v>60</v>
      </c>
      <c r="D14" s="15" t="s">
        <v>60</v>
      </c>
      <c r="E14" s="15" t="s">
        <v>60</v>
      </c>
      <c r="F14" s="16" t="s">
        <v>60</v>
      </c>
      <c r="G14" s="16" t="s">
        <v>60</v>
      </c>
      <c r="H14" s="18">
        <f>1+(3.4/100)</f>
        <v>1.034</v>
      </c>
      <c r="I14" s="18">
        <f t="shared" ref="I14:K15" si="2">1+(4/100)</f>
        <v>1.04</v>
      </c>
      <c r="J14" s="18">
        <f t="shared" si="2"/>
        <v>1.04</v>
      </c>
      <c r="K14" s="19">
        <f t="shared" si="2"/>
        <v>1.04</v>
      </c>
      <c r="L14" s="18">
        <f>$K$14</f>
        <v>1.04</v>
      </c>
      <c r="M14" s="18">
        <f t="shared" ref="M14:T14" si="3">$K$14</f>
        <v>1.04</v>
      </c>
      <c r="N14" s="18">
        <f t="shared" si="3"/>
        <v>1.04</v>
      </c>
      <c r="O14" s="18">
        <f t="shared" si="3"/>
        <v>1.04</v>
      </c>
      <c r="P14" s="18">
        <f t="shared" si="3"/>
        <v>1.04</v>
      </c>
      <c r="Q14" s="18">
        <f t="shared" si="3"/>
        <v>1.04</v>
      </c>
      <c r="R14" s="18">
        <f t="shared" si="3"/>
        <v>1.04</v>
      </c>
      <c r="S14" s="18">
        <f t="shared" si="3"/>
        <v>1.04</v>
      </c>
      <c r="T14" s="18">
        <f t="shared" si="3"/>
        <v>1.04</v>
      </c>
    </row>
    <row r="15" spans="1:20" ht="37.5">
      <c r="A15" s="28" t="s">
        <v>61</v>
      </c>
      <c r="B15" s="29" t="s">
        <v>62</v>
      </c>
      <c r="C15" s="15" t="s">
        <v>60</v>
      </c>
      <c r="D15" s="15" t="s">
        <v>60</v>
      </c>
      <c r="E15" s="15" t="s">
        <v>60</v>
      </c>
      <c r="F15" s="16" t="s">
        <v>60</v>
      </c>
      <c r="G15" s="16" t="s">
        <v>60</v>
      </c>
      <c r="H15" s="18">
        <f>1+(4.3/100)</f>
        <v>1.0429999999999999</v>
      </c>
      <c r="I15" s="18">
        <f t="shared" si="2"/>
        <v>1.04</v>
      </c>
      <c r="J15" s="18">
        <f t="shared" si="2"/>
        <v>1.04</v>
      </c>
      <c r="K15" s="19">
        <f t="shared" si="2"/>
        <v>1.04</v>
      </c>
      <c r="L15" s="18">
        <f>$K$15</f>
        <v>1.04</v>
      </c>
      <c r="M15" s="18">
        <f t="shared" ref="M15:T15" si="4">$K$15</f>
        <v>1.04</v>
      </c>
      <c r="N15" s="18">
        <f t="shared" si="4"/>
        <v>1.04</v>
      </c>
      <c r="O15" s="18">
        <f t="shared" si="4"/>
        <v>1.04</v>
      </c>
      <c r="P15" s="18">
        <f t="shared" si="4"/>
        <v>1.04</v>
      </c>
      <c r="Q15" s="18">
        <f t="shared" si="4"/>
        <v>1.04</v>
      </c>
      <c r="R15" s="18">
        <f t="shared" si="4"/>
        <v>1.04</v>
      </c>
      <c r="S15" s="18">
        <f t="shared" si="4"/>
        <v>1.04</v>
      </c>
      <c r="T15" s="18">
        <f t="shared" si="4"/>
        <v>1.04</v>
      </c>
    </row>
    <row r="16" spans="1:20" ht="37.5">
      <c r="A16" s="22" t="s">
        <v>63</v>
      </c>
      <c r="B16" s="30" t="s">
        <v>64</v>
      </c>
      <c r="C16" s="27" t="s">
        <v>60</v>
      </c>
      <c r="D16" s="27" t="s">
        <v>60</v>
      </c>
      <c r="E16" s="27" t="s">
        <v>60</v>
      </c>
      <c r="F16" s="27" t="s">
        <v>60</v>
      </c>
      <c r="G16" s="27" t="s">
        <v>60</v>
      </c>
      <c r="H16" s="18"/>
      <c r="I16" s="18"/>
      <c r="J16" s="18"/>
      <c r="K16" s="19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37.5">
      <c r="A17" s="20" t="s">
        <v>65</v>
      </c>
      <c r="B17" s="27" t="s">
        <v>66</v>
      </c>
      <c r="C17" s="27" t="s">
        <v>67</v>
      </c>
      <c r="D17" s="27" t="s">
        <v>67</v>
      </c>
      <c r="E17" s="27" t="s">
        <v>67</v>
      </c>
      <c r="F17" s="27" t="s">
        <v>67</v>
      </c>
      <c r="G17" s="27" t="s">
        <v>67</v>
      </c>
      <c r="H17" s="18"/>
      <c r="I17" s="18"/>
      <c r="J17" s="18"/>
      <c r="K17" s="19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37.5">
      <c r="A18" s="20" t="s">
        <v>68</v>
      </c>
      <c r="B18" s="27" t="s">
        <v>69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22.5">
      <c r="A19" s="49"/>
      <c r="B19" s="49"/>
      <c r="C19" s="49"/>
      <c r="D19" s="49"/>
      <c r="E19" s="31"/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8.75">
      <c r="A20" s="33"/>
      <c r="B20" s="34"/>
      <c r="C20" s="35"/>
      <c r="D20" s="3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</vt:lpstr>
      <vt:lpstr>Индексы 17-19 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Марина В.</dc:creator>
  <cp:lastModifiedBy>Тельманова Елена А.</cp:lastModifiedBy>
  <cp:lastPrinted>2018-05-22T04:32:37Z</cp:lastPrinted>
  <dcterms:created xsi:type="dcterms:W3CDTF">2017-10-05T10:17:01Z</dcterms:created>
  <dcterms:modified xsi:type="dcterms:W3CDTF">2018-05-23T03:56:22Z</dcterms:modified>
</cp:coreProperties>
</file>