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9216" activeTab="4"/>
  </bookViews>
  <sheets>
    <sheet name="2-х этаж дом" sheetId="1" r:id="rId1"/>
    <sheet name="2-х этаж с эл.плитами" sheetId="2" r:id="rId2"/>
    <sheet name="3-х 5-ти этаж" sheetId="3" r:id="rId3"/>
    <sheet name="6 и выше с лифтом" sheetId="4" r:id="rId4"/>
    <sheet name="6 и выше с лифтом мусороп" sheetId="5" r:id="rId5"/>
  </sheets>
  <externalReferences>
    <externalReference r:id="rId8"/>
    <externalReference r:id="rId9"/>
    <externalReference r:id="rId10"/>
  </externalReferences>
  <definedNames>
    <definedName name="_Toc176688222_1" localSheetId="0">'2-х этаж дом'!$A$3</definedName>
    <definedName name="_Toc176688222_1" localSheetId="1">'2-х этаж с эл.плитами'!$A$2</definedName>
    <definedName name="_Toc176688222_1" localSheetId="2">'3-х 5-ти этаж'!$A$2</definedName>
    <definedName name="_Toc176688222_1" localSheetId="3">'6 и выше с лифтом'!$A$2</definedName>
    <definedName name="_Toc176688222_1" localSheetId="4">'6 и выше с лифтом мусороп'!$A$2</definedName>
    <definedName name="_Toc176688222_1">#REF!</definedName>
    <definedName name="_Toc176688222_2" localSheetId="0">#REF!</definedName>
    <definedName name="_Toc176688222_2" localSheetId="1">#REF!</definedName>
    <definedName name="_Toc176688222_2" localSheetId="2">#REF!</definedName>
    <definedName name="_Toc176688222_2" localSheetId="3">#REF!</definedName>
    <definedName name="_Toc176688222_2" localSheetId="4">#REF!</definedName>
    <definedName name="_Toc176688222_2">#REF!</definedName>
    <definedName name="_Toc176688222_2_2" localSheetId="0">#REF!</definedName>
    <definedName name="_Toc176688222_2_2" localSheetId="1">#REF!</definedName>
    <definedName name="_Toc176688222_2_2" localSheetId="2">#REF!</definedName>
    <definedName name="_Toc176688222_2_2" localSheetId="3">#REF!</definedName>
    <definedName name="_Toc176688222_2_2" localSheetId="4">#REF!</definedName>
    <definedName name="_Toc176688222_2_2">#REF!</definedName>
    <definedName name="_Toc176688222_3" localSheetId="0">#REF!</definedName>
    <definedName name="_Toc176688222_3" localSheetId="1">#REF!</definedName>
    <definedName name="_Toc176688222_3" localSheetId="2">#REF!</definedName>
    <definedName name="_Toc176688222_3" localSheetId="3">#REF!</definedName>
    <definedName name="_Toc176688222_3" localSheetId="4">#REF!</definedName>
    <definedName name="_Toc176688222_3">#REF!</definedName>
    <definedName name="_Toc176688222_3_3" localSheetId="0">#REF!</definedName>
    <definedName name="_Toc176688222_3_3" localSheetId="1">#REF!</definedName>
    <definedName name="_Toc176688222_3_3" localSheetId="2">#REF!</definedName>
    <definedName name="_Toc176688222_3_3" localSheetId="3">#REF!</definedName>
    <definedName name="_Toc176688222_3_3" localSheetId="4">#REF!</definedName>
    <definedName name="_Toc176688222_3_3">#REF!</definedName>
    <definedName name="Excel_BuiltIn_Print_Titles_2" localSheetId="0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>#REF!</definedName>
    <definedName name="_xlnm.Print_Area" localSheetId="0">'2-х этаж дом'!$A$1:$D$40</definedName>
    <definedName name="_xlnm.Print_Area" localSheetId="1">'2-х этаж с эл.плитами'!$A$1:$D$38</definedName>
    <definedName name="_xlnm.Print_Area" localSheetId="2">'3-х 5-ти этаж'!$A$1:$D$39</definedName>
    <definedName name="_xlnm.Print_Area" localSheetId="3">'6 и выше с лифтом'!$A$1:$D$41</definedName>
    <definedName name="_xlnm.Print_Area" localSheetId="4">'6 и выше с лифтом мусороп'!$A$1:$D$42</definedName>
    <definedName name="ттт" localSheetId="0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>#REF!</definedName>
  </definedNames>
  <calcPr fullCalcOnLoad="1" fullPrecision="0"/>
</workbook>
</file>

<file path=xl/sharedStrings.xml><?xml version="1.0" encoding="utf-8"?>
<sst xmlns="http://schemas.openxmlformats.org/spreadsheetml/2006/main" count="314" uniqueCount="62">
  <si>
    <t xml:space="preserve">Перечень </t>
  </si>
  <si>
    <t>2 раза в год</t>
  </si>
  <si>
    <t>2. Работы, необходимые для надлежащего содержания оборудования и систем инженерно-технического обеспечения, входящего в состав общего имущества в многоквартирном доме</t>
  </si>
  <si>
    <t>1 раз в год и по мере необходимости</t>
  </si>
  <si>
    <t>2 раза в год и по мере необходимости</t>
  </si>
  <si>
    <t>постоянно</t>
  </si>
  <si>
    <t>3. Работы и услуги по содержанию иного общего имущества в многоквартирном доме</t>
  </si>
  <si>
    <t>Сухая и влажная уборка кабин лифтов</t>
  </si>
  <si>
    <t xml:space="preserve">  - уборка газонов от листьев, сучьев, мусора</t>
  </si>
  <si>
    <t xml:space="preserve">  - уборка газонов от случайного  мусора</t>
  </si>
  <si>
    <t>Итого плата за 1 м2</t>
  </si>
  <si>
    <t>Сбор и вывоз твердых бытовых отходов</t>
  </si>
  <si>
    <t xml:space="preserve">1. Работы, необходимые для надлежащего содержания несущих конструкций  (фундаментов, стен, колонн и столбов, перекрытий и покрытий, балок, ригелей, лестниц, элементов крыши)  и ненесущих конструкций (перегородок, внутренней отделки, полов) </t>
  </si>
  <si>
    <t>Годовая плата  (рублей)</t>
  </si>
  <si>
    <t>Стоимость на 1 кв. м  общей площади (рублей в месяц)</t>
  </si>
  <si>
    <t>Обеспечение работоспособности, постоянный контроль и регулировка, промывка и аварийное обслуживание  систем водоснабжения, водоотведения, отопления</t>
  </si>
  <si>
    <t>Примечание:</t>
  </si>
  <si>
    <t>в том числе</t>
  </si>
  <si>
    <t>оконных и дверных заполнений помещений, относящихся к общему имуществу в многоквартирном доме</t>
  </si>
  <si>
    <t>проверка соответствия и технического состояния, контроль за состоянием, выявление нарушений условий эксплуатации, разработка плана мероприятий (при необходимости), устранение выявленных неисправностей и восстановление эксплуатационных свойств конструкций, проведение восстановительных работ:</t>
  </si>
  <si>
    <t>систем вентиляции и дымоудаления</t>
  </si>
  <si>
    <t>систем  теплоснабжения (отопление, горячее водоснабжение)</t>
  </si>
  <si>
    <t>систем электроснабжения, электротехнических устройств, радио и телекоммуникационного оборудования</t>
  </si>
  <si>
    <t>систем внутридомового газового оборудования</t>
  </si>
  <si>
    <t>Техническое обслуживание, контроль состояния, выявление и устранение неисправностей, выполняемые в целях надлежащего содержания (в том числе сезонная подготовка к отопительному периоду)</t>
  </si>
  <si>
    <t>Обеспечение диспетчерского, технического, аварийного обслуживания и ремонта лифтов грузоподъемностью от 400 до 500 кг</t>
  </si>
  <si>
    <t>Обеспечение содержания, контроля, выполнение наладочных и ремонтных работ общедомовых тепловых пунктов, приборов учета  (при наличии их в составе общего имущества)</t>
  </si>
  <si>
    <t xml:space="preserve">Содержание помещений, входящих в состав общего имущества </t>
  </si>
  <si>
    <t>Содержание земельного участка, с элементами озеленения и благоустройства, обеспечение вывоза ТБО, работы по обеспечению требований пожарной безопасности</t>
  </si>
  <si>
    <t>Очистка урн от мусора, их промывка, уборка контейнерных площадок, расположенных на территории многоквартирного дома</t>
  </si>
  <si>
    <t>Проведение дератизации и дезинсекции помещений, входящих в состав общего имущества</t>
  </si>
  <si>
    <t>Подметание и уборка придомовой территории, крыльца и площадки перед входом в подъезд, очистка металлических решеток и приямков в летний период</t>
  </si>
  <si>
    <t>Наименование работ и услуг</t>
  </si>
  <si>
    <t>Периодичность выполнения работ и оказания услуг</t>
  </si>
  <si>
    <t xml:space="preserve">1.Перечень услуг и работ, необходимых для обеспечения надлежащего содержания общего имущества в многоквартирном доме определен Организатором конкурса в соответствии с постановлением Правительства РФ от 03.04.2013 №290 "О минимальном перечне услуг и  работ, необходимых для обеспечения надлежащего содержания общего имущества в многоквартирном доме, и порядке их оказания и выполнения". </t>
  </si>
  <si>
    <t>2.Услуги по ведению и хранению технической документации, управлению, начислению и сбору средств с населения, организации работы по взысканию задолженности оценены в составе каждой услуги и работы.</t>
  </si>
  <si>
    <t>кровельных и чердачных конструкций, водоотводящих устройств; очистка от мусора, снега, наледи, сосулек</t>
  </si>
  <si>
    <t>влажная протирка подоконников, перил лестниц, шкафов для слаботочных устройств, почтовых ящиков, дверных полотен, дверных ручек</t>
  </si>
  <si>
    <t>1 раз в 2 месяца</t>
  </si>
  <si>
    <t>мытье окон</t>
  </si>
  <si>
    <t>ежедневно</t>
  </si>
  <si>
    <t>Обеспечение требований противопожарной безопасности - осмотры, восстановление работоспособного состояния пожарных лестниц, выходов, систем освещения, сигнализации, пожаротушения</t>
  </si>
  <si>
    <t>Сухая и влажная уборка тамбуров, холлов, лестничных площадок и маршей, пандусов</t>
  </si>
  <si>
    <t xml:space="preserve"> 3 раза в неделю </t>
  </si>
  <si>
    <t>1 раз в двое суток</t>
  </si>
  <si>
    <t>Уход за газонами, скос травы, при наличии зеленых насаждений - санитарная обрезка, в том числе</t>
  </si>
  <si>
    <t xml:space="preserve">1 раз в 2 недели </t>
  </si>
  <si>
    <t xml:space="preserve">3 раза в неделю </t>
  </si>
  <si>
    <t>Уборка придомовой территории от снега, уборка наледи и снега на входной группе в зимний период</t>
  </si>
  <si>
    <t>ежедневно по мере необходимости</t>
  </si>
  <si>
    <t>Сдвигание и подметание свежевыпавшего снега при снегопаде</t>
  </si>
  <si>
    <t>фундаментов, подвалов (при наличии), отмостки, цоколя, продухов, стен, перекрытий и покрытий, балок, ригелей, лестниц, фасадов, перегородок, полов</t>
  </si>
  <si>
    <t xml:space="preserve"> 2 раза в год и по мере необходимости </t>
  </si>
  <si>
    <t>1 раз в сутки и по мере необходимости</t>
  </si>
  <si>
    <t xml:space="preserve">по мере необходимости </t>
  </si>
  <si>
    <t>5 раз в неделю</t>
  </si>
  <si>
    <r>
      <t xml:space="preserve">обязательных работ и услуг по содержанию и ремонту общего имущества собственников помещений в многоквартирном </t>
    </r>
    <r>
      <rPr>
        <b/>
        <sz val="11"/>
        <rFont val="Times New Roman"/>
        <family val="1"/>
      </rPr>
      <t>2-х этажном доме,</t>
    </r>
    <r>
      <rPr>
        <sz val="11"/>
        <rFont val="Times New Roman"/>
        <family val="1"/>
      </rPr>
      <t xml:space="preserve"> являющегося объектом конкурса</t>
    </r>
  </si>
  <si>
    <r>
      <t xml:space="preserve">обязательных работ и услуг по содержанию и ремонту общего имущества собственников помещений в многоквартирном </t>
    </r>
    <r>
      <rPr>
        <b/>
        <sz val="11"/>
        <rFont val="Times New Roman"/>
        <family val="1"/>
      </rPr>
      <t>2-х этажном доме с электроплитами,</t>
    </r>
    <r>
      <rPr>
        <sz val="11"/>
        <rFont val="Times New Roman"/>
        <family val="1"/>
      </rPr>
      <t xml:space="preserve"> являющегося объектом конкурса</t>
    </r>
  </si>
  <si>
    <t>Очистка мусоропровода с дезинфекцией, мойкой мусоросборников</t>
  </si>
  <si>
    <r>
      <t>обязательных работ и услуг по содержанию и ремонту общего имущества собственников помещений в многоквартирном доме</t>
    </r>
    <r>
      <rPr>
        <b/>
        <sz val="11"/>
        <rFont val="Times New Roman"/>
        <family val="1"/>
      </rPr>
      <t xml:space="preserve"> 3 - 5-ти этажном доме</t>
    </r>
    <r>
      <rPr>
        <sz val="11"/>
        <rFont val="Times New Roman"/>
        <family val="1"/>
      </rPr>
      <t>, являющегося объектом конкурса</t>
    </r>
  </si>
  <si>
    <r>
      <t xml:space="preserve">обязательных работ и услуг по содержанию и ремонту общего имущества собственников помещений в многоквартирном доме </t>
    </r>
    <r>
      <rPr>
        <b/>
        <sz val="11"/>
        <rFont val="Times New Roman"/>
        <family val="1"/>
      </rPr>
      <t>6-9-ти этажном доме с лифтом</t>
    </r>
    <r>
      <rPr>
        <sz val="11"/>
        <rFont val="Times New Roman"/>
        <family val="1"/>
      </rPr>
      <t>, являющегося объектом конкурса</t>
    </r>
  </si>
  <si>
    <r>
      <t xml:space="preserve">обязательных работ и услуг по содержанию и ремонту общего имущества собственников помещений в многоквартирном доме </t>
    </r>
    <r>
      <rPr>
        <b/>
        <sz val="11"/>
        <rFont val="Times New Roman"/>
        <family val="1"/>
      </rPr>
      <t>6-9-ти этажном доме с лифтом и мусоропроводом</t>
    </r>
    <r>
      <rPr>
        <sz val="11"/>
        <rFont val="Times New Roman"/>
        <family val="1"/>
      </rPr>
      <t>, являющегося объектом конкурса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</si>
</sst>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7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2" fontId="7" fillId="0" borderId="0" xfId="0" applyNumberFormat="1" applyFont="1" applyFill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54;&#1053;&#1050;&#1059;&#1056;&#1057;%20&#1054;&#1090;&#1073;&#1086;&#1088;%20&#1091;&#1087;&#1088;&#1072;&#1074;&#1083;&#1103;&#1102;&#1097;&#1077;&#1081;\&#1050;&#1086;&#1085;&#1082;&#1091;&#1088;&#1089;%20&#1052;&#1072;&#1088;&#1090;%202016\&#1050;&#1086;&#1085;&#1082;&#1091;&#1088;&#1089;&#1085;&#1072;&#1103;%20&#1076;&#1086;&#1082;&#1091;&#1084;&#1077;&#1085;&#1090;&#1072;&#1094;&#1080;&#1103;\&#1055;&#1088;&#1080;&#1083;&#1086;&#1078;%203,%204%20&#1082;%20&#1050;&#1044;%20&#1055;&#1077;&#1088;&#1077;&#1095;&#1077;&#1085;&#1100;%20&#1088;&#1072;&#1073;&#1086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54;&#1053;&#1050;&#1059;&#1056;&#1057;%20&#1054;&#1090;&#1073;&#1086;&#1088;%20&#1091;&#1087;&#1088;&#1072;&#1074;&#1083;&#1103;&#1102;&#1097;&#1077;&#1081;\&#1050;&#1086;&#1085;&#1082;&#1091;&#1088;&#1089;%202015%20&#1075;&#1086;&#1076;\&#1085;&#1072;%20&#1089;&#1072;&#1081;&#1090;%20&#1086;&#1090;&#1073;&#1086;&#1088;%20&#1059;&#1050;%20&#1084;&#1072;&#1081;\&#1055;&#1088;&#1080;&#1083;&#1086;&#1078;%203,%204%20&#1082;%20&#1050;&#1044;%20&#1055;&#1077;&#1088;&#1077;&#1095;&#1077;&#1085;&#1100;%20&#1088;&#1072;&#1073;&#1086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54;&#1053;&#1050;&#1059;&#1056;&#1057;%20&#1054;&#1090;&#1073;&#1086;&#1088;%20&#1091;&#1087;&#1088;&#1072;&#1074;&#1083;&#1103;&#1102;&#1097;&#1077;&#1081;\&#1050;&#1086;&#1085;&#1082;&#1091;&#1088;&#1089;%202015%20&#1075;&#1086;&#1076;\&#1050;&#1086;&#1085;&#1082;&#1091;&#1088;&#1089;&#1085;&#1072;&#1103;%20&#1071;&#1085;&#1074;&#1072;&#1088;&#1100;%202015&#1075;\&#1055;&#1088;&#1080;&#1083;&#1086;&#1078;%203,%204%20&#1082;%20&#1050;&#1044;%20&#1055;&#1077;&#1088;&#1077;&#1095;&#1077;&#1085;&#1100;%20&#1088;&#1072;&#1073;&#1086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алова "/>
      <sheetName val="Чкалова  (2)"/>
      <sheetName val="30.04.13"/>
      <sheetName val="прил 4 к КД"/>
      <sheetName val="Доп работы по ремонт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алова "/>
      <sheetName val="Чкалова  (2)"/>
      <sheetName val="30.04.13"/>
      <sheetName val="прил 4 к К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калова "/>
      <sheetName val="Чкалова  (2)"/>
      <sheetName val="30.04.13"/>
      <sheetName val="прил 4 к К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workbookViewId="0" topLeftCell="A1">
      <selection activeCell="A7" sqref="A7:B7"/>
    </sheetView>
  </sheetViews>
  <sheetFormatPr defaultColWidth="9.00390625" defaultRowHeight="12.75"/>
  <cols>
    <col min="1" max="1" width="48.50390625" style="0" customWidth="1"/>
    <col min="2" max="2" width="27.25390625" style="0" customWidth="1"/>
    <col min="3" max="3" width="13.50390625" style="0" customWidth="1"/>
    <col min="4" max="4" width="13.50390625" style="18" customWidth="1"/>
    <col min="8" max="8" width="14.125" style="0" customWidth="1"/>
  </cols>
  <sheetData>
    <row r="1" spans="1:2" ht="15" customHeight="1">
      <c r="A1" s="2"/>
      <c r="B1" s="3"/>
    </row>
    <row r="2" spans="1:4" ht="17.25" customHeight="1">
      <c r="A2" s="66" t="s">
        <v>0</v>
      </c>
      <c r="B2" s="66"/>
      <c r="C2" s="66"/>
      <c r="D2" s="66"/>
    </row>
    <row r="3" spans="1:4" ht="33" customHeight="1">
      <c r="A3" s="67" t="s">
        <v>56</v>
      </c>
      <c r="B3" s="67"/>
      <c r="C3" s="67"/>
      <c r="D3" s="67"/>
    </row>
    <row r="4" spans="1:4" ht="63.75" customHeight="1">
      <c r="A4" s="15" t="s">
        <v>32</v>
      </c>
      <c r="B4" s="16" t="s">
        <v>33</v>
      </c>
      <c r="C4" s="22" t="s">
        <v>14</v>
      </c>
      <c r="D4" s="16" t="s">
        <v>13</v>
      </c>
    </row>
    <row r="5" spans="1:4" ht="59.25" customHeight="1">
      <c r="A5" s="57" t="s">
        <v>12</v>
      </c>
      <c r="B5" s="57"/>
      <c r="C5" s="33">
        <f>SUM(C8:C10)</f>
        <v>4.12</v>
      </c>
      <c r="D5" s="33">
        <f>SUM(D8:D10)</f>
        <v>49.44</v>
      </c>
    </row>
    <row r="6" spans="1:4" ht="15.75" customHeight="1">
      <c r="A6" s="60" t="s">
        <v>17</v>
      </c>
      <c r="B6" s="61"/>
      <c r="C6" s="23"/>
      <c r="D6" s="34"/>
    </row>
    <row r="7" spans="1:4" ht="59.25" customHeight="1">
      <c r="A7" s="60" t="s">
        <v>19</v>
      </c>
      <c r="B7" s="61"/>
      <c r="C7" s="23"/>
      <c r="D7" s="35"/>
    </row>
    <row r="8" spans="1:8" ht="50.25" customHeight="1">
      <c r="A8" s="4" t="s">
        <v>51</v>
      </c>
      <c r="B8" s="58" t="s">
        <v>52</v>
      </c>
      <c r="C8" s="37">
        <v>2.37</v>
      </c>
      <c r="D8" s="37">
        <f>C8*12</f>
        <v>28.44</v>
      </c>
      <c r="H8" s="31"/>
    </row>
    <row r="9" spans="1:8" ht="45" customHeight="1">
      <c r="A9" s="4" t="s">
        <v>18</v>
      </c>
      <c r="B9" s="58"/>
      <c r="C9" s="37">
        <v>0.75</v>
      </c>
      <c r="D9" s="37">
        <f>C9*12</f>
        <v>9</v>
      </c>
      <c r="H9" s="31"/>
    </row>
    <row r="10" spans="1:8" ht="48" customHeight="1">
      <c r="A10" s="4" t="s">
        <v>36</v>
      </c>
      <c r="B10" s="36" t="s">
        <v>4</v>
      </c>
      <c r="C10" s="37">
        <f>0.86+0.14</f>
        <v>1</v>
      </c>
      <c r="D10" s="37">
        <f>C10*12</f>
        <v>12</v>
      </c>
      <c r="H10" s="31"/>
    </row>
    <row r="11" spans="1:8" ht="43.5" customHeight="1">
      <c r="A11" s="59" t="s">
        <v>2</v>
      </c>
      <c r="B11" s="59"/>
      <c r="C11" s="33">
        <f>SUM(C14:C19)</f>
        <v>11.6</v>
      </c>
      <c r="D11" s="33">
        <f>SUM(D14:D19)</f>
        <v>139.2</v>
      </c>
      <c r="H11" s="31"/>
    </row>
    <row r="12" spans="1:8" ht="15.75" customHeight="1">
      <c r="A12" s="13" t="s">
        <v>17</v>
      </c>
      <c r="B12" s="14"/>
      <c r="C12" s="24"/>
      <c r="D12" s="35"/>
      <c r="H12" s="31"/>
    </row>
    <row r="13" spans="1:8" ht="48" customHeight="1">
      <c r="A13" s="60" t="s">
        <v>24</v>
      </c>
      <c r="B13" s="61"/>
      <c r="C13" s="23"/>
      <c r="D13" s="35"/>
      <c r="H13" s="31"/>
    </row>
    <row r="14" spans="1:8" ht="21" customHeight="1">
      <c r="A14" s="10" t="s">
        <v>20</v>
      </c>
      <c r="B14" s="62" t="s">
        <v>3</v>
      </c>
      <c r="C14" s="37">
        <v>0.21</v>
      </c>
      <c r="D14" s="35">
        <f aca="true" t="shared" si="0" ref="D14:D19">C14*12</f>
        <v>2.52</v>
      </c>
      <c r="H14" s="31"/>
    </row>
    <row r="15" spans="1:8" ht="30.75" customHeight="1">
      <c r="A15" s="4" t="s">
        <v>21</v>
      </c>
      <c r="B15" s="63"/>
      <c r="C15" s="37">
        <v>5.32</v>
      </c>
      <c r="D15" s="35">
        <f t="shared" si="0"/>
        <v>63.84</v>
      </c>
      <c r="H15" s="31"/>
    </row>
    <row r="16" spans="1:8" ht="45" customHeight="1">
      <c r="A16" s="4" t="s">
        <v>22</v>
      </c>
      <c r="B16" s="64" t="s">
        <v>4</v>
      </c>
      <c r="C16" s="37">
        <v>0.77</v>
      </c>
      <c r="D16" s="35">
        <f t="shared" si="0"/>
        <v>9.24</v>
      </c>
      <c r="H16" s="31"/>
    </row>
    <row r="17" spans="1:8" ht="23.25" customHeight="1">
      <c r="A17" s="4" t="s">
        <v>23</v>
      </c>
      <c r="B17" s="65"/>
      <c r="C17" s="37">
        <v>0.17</v>
      </c>
      <c r="D17" s="35">
        <f t="shared" si="0"/>
        <v>2.04</v>
      </c>
      <c r="H17" s="31"/>
    </row>
    <row r="18" spans="1:8" ht="59.25" customHeight="1">
      <c r="A18" s="4" t="s">
        <v>15</v>
      </c>
      <c r="B18" s="36" t="s">
        <v>5</v>
      </c>
      <c r="C18" s="37">
        <v>3.64</v>
      </c>
      <c r="D18" s="35">
        <f t="shared" si="0"/>
        <v>43.68</v>
      </c>
      <c r="H18" s="31"/>
    </row>
    <row r="19" spans="1:8" ht="59.25" customHeight="1">
      <c r="A19" s="11" t="s">
        <v>26</v>
      </c>
      <c r="B19" s="36" t="s">
        <v>5</v>
      </c>
      <c r="C19" s="39">
        <v>1.49</v>
      </c>
      <c r="D19" s="35">
        <f t="shared" si="0"/>
        <v>17.88</v>
      </c>
      <c r="H19" s="31"/>
    </row>
    <row r="20" spans="1:8" ht="33" customHeight="1">
      <c r="A20" s="59" t="s">
        <v>6</v>
      </c>
      <c r="B20" s="59"/>
      <c r="C20" s="33">
        <f>C22+C27</f>
        <v>19.89</v>
      </c>
      <c r="D20" s="33">
        <f>D22+D27</f>
        <v>238.68</v>
      </c>
      <c r="H20" s="31"/>
    </row>
    <row r="21" spans="1:8" ht="15" customHeight="1">
      <c r="A21" s="13" t="s">
        <v>17</v>
      </c>
      <c r="B21" s="14"/>
      <c r="C21" s="25"/>
      <c r="D21" s="25"/>
      <c r="H21" s="31"/>
    </row>
    <row r="22" spans="1:8" ht="15" customHeight="1">
      <c r="A22" s="52" t="s">
        <v>27</v>
      </c>
      <c r="B22" s="53"/>
      <c r="C22" s="33">
        <f>SUM(C23:C26)</f>
        <v>7.07</v>
      </c>
      <c r="D22" s="33">
        <f>SUM(D23:D26)</f>
        <v>84.84</v>
      </c>
      <c r="H22" s="31"/>
    </row>
    <row r="23" spans="1:8" ht="27.75" customHeight="1">
      <c r="A23" s="4" t="s">
        <v>42</v>
      </c>
      <c r="B23" s="36" t="s">
        <v>43</v>
      </c>
      <c r="C23" s="54">
        <v>6.97</v>
      </c>
      <c r="D23" s="54">
        <f>C23*12</f>
        <v>83.64</v>
      </c>
      <c r="H23" s="31"/>
    </row>
    <row r="24" spans="1:8" ht="45" customHeight="1">
      <c r="A24" s="4" t="s">
        <v>37</v>
      </c>
      <c r="B24" s="36" t="s">
        <v>38</v>
      </c>
      <c r="C24" s="55"/>
      <c r="D24" s="55"/>
      <c r="H24" s="31"/>
    </row>
    <row r="25" spans="1:8" ht="14.25" customHeight="1">
      <c r="A25" s="4" t="s">
        <v>39</v>
      </c>
      <c r="B25" s="36" t="s">
        <v>1</v>
      </c>
      <c r="C25" s="56"/>
      <c r="D25" s="56"/>
      <c r="H25" s="31"/>
    </row>
    <row r="26" spans="1:8" ht="36" customHeight="1">
      <c r="A26" s="4" t="s">
        <v>30</v>
      </c>
      <c r="B26" s="36" t="s">
        <v>54</v>
      </c>
      <c r="C26" s="37">
        <v>0.1</v>
      </c>
      <c r="D26" s="37">
        <f>C26*12</f>
        <v>1.2</v>
      </c>
      <c r="H26" s="31"/>
    </row>
    <row r="27" spans="1:8" ht="45.75" customHeight="1">
      <c r="A27" s="57" t="s">
        <v>28</v>
      </c>
      <c r="B27" s="57"/>
      <c r="C27" s="33">
        <f>SUM(C28:C36)</f>
        <v>12.82</v>
      </c>
      <c r="D27" s="33">
        <f>SUM(D28:D36)</f>
        <v>153.84</v>
      </c>
      <c r="H27" s="31"/>
    </row>
    <row r="28" spans="1:8" ht="57" customHeight="1">
      <c r="A28" s="4" t="s">
        <v>31</v>
      </c>
      <c r="B28" s="36" t="s">
        <v>44</v>
      </c>
      <c r="C28" s="37">
        <v>2.96</v>
      </c>
      <c r="D28" s="37">
        <f>C28*12</f>
        <v>35.52</v>
      </c>
      <c r="H28" s="31"/>
    </row>
    <row r="29" spans="1:8" ht="33.75" customHeight="1">
      <c r="A29" s="4" t="s">
        <v>45</v>
      </c>
      <c r="B29" s="36" t="s">
        <v>54</v>
      </c>
      <c r="C29" s="54">
        <v>1.27</v>
      </c>
      <c r="D29" s="54">
        <f>C29*12</f>
        <v>15.24</v>
      </c>
      <c r="H29" s="31"/>
    </row>
    <row r="30" spans="1:8" ht="20.25" customHeight="1">
      <c r="A30" s="4" t="s">
        <v>8</v>
      </c>
      <c r="B30" s="36" t="s">
        <v>46</v>
      </c>
      <c r="C30" s="55"/>
      <c r="D30" s="55"/>
      <c r="H30" s="31"/>
    </row>
    <row r="31" spans="1:8" ht="20.25" customHeight="1">
      <c r="A31" s="4" t="s">
        <v>9</v>
      </c>
      <c r="B31" s="36" t="s">
        <v>47</v>
      </c>
      <c r="C31" s="56"/>
      <c r="D31" s="56"/>
      <c r="H31" s="31"/>
    </row>
    <row r="32" spans="1:8" ht="33" customHeight="1">
      <c r="A32" s="4" t="s">
        <v>48</v>
      </c>
      <c r="B32" s="36" t="s">
        <v>49</v>
      </c>
      <c r="C32" s="37">
        <v>0.83</v>
      </c>
      <c r="D32" s="37">
        <f>C32*12</f>
        <v>9.96</v>
      </c>
      <c r="H32" s="31"/>
    </row>
    <row r="33" spans="1:8" ht="32.25" customHeight="1">
      <c r="A33" s="4" t="s">
        <v>50</v>
      </c>
      <c r="B33" s="36" t="s">
        <v>53</v>
      </c>
      <c r="C33" s="37">
        <v>2.93</v>
      </c>
      <c r="D33" s="37">
        <f>C33*12</f>
        <v>35.16</v>
      </c>
      <c r="H33" s="31"/>
    </row>
    <row r="34" spans="1:8" ht="48" customHeight="1">
      <c r="A34" s="4" t="s">
        <v>29</v>
      </c>
      <c r="B34" s="36" t="s">
        <v>40</v>
      </c>
      <c r="C34" s="39">
        <v>1.33</v>
      </c>
      <c r="D34" s="37">
        <f>C34*12</f>
        <v>15.96</v>
      </c>
      <c r="H34" s="31"/>
    </row>
    <row r="35" spans="1:8" ht="18.75" customHeight="1">
      <c r="A35" s="4" t="s">
        <v>11</v>
      </c>
      <c r="B35" s="36" t="s">
        <v>40</v>
      </c>
      <c r="C35" s="39">
        <v>3.39</v>
      </c>
      <c r="D35" s="37">
        <f>C35*12</f>
        <v>40.68</v>
      </c>
      <c r="H35" s="31"/>
    </row>
    <row r="36" spans="1:8" ht="72" customHeight="1">
      <c r="A36" s="4" t="s">
        <v>41</v>
      </c>
      <c r="B36" s="36" t="s">
        <v>54</v>
      </c>
      <c r="C36" s="39">
        <v>0.11</v>
      </c>
      <c r="D36" s="37">
        <f>C36*12</f>
        <v>1.32</v>
      </c>
      <c r="H36" s="31"/>
    </row>
    <row r="37" spans="1:8" ht="19.5" customHeight="1">
      <c r="A37" s="46"/>
      <c r="B37" s="47" t="s">
        <v>10</v>
      </c>
      <c r="C37" s="48">
        <f>C5+C11+C20</f>
        <v>35.61</v>
      </c>
      <c r="D37" s="48">
        <f>D5+D11+D20</f>
        <v>427.32</v>
      </c>
      <c r="H37" s="31"/>
    </row>
    <row r="38" spans="1:6" ht="12.75">
      <c r="A38" s="43" t="s">
        <v>16</v>
      </c>
      <c r="B38" s="49"/>
      <c r="C38" s="50"/>
      <c r="D38" s="50"/>
      <c r="E38" s="29"/>
      <c r="F38" s="29"/>
    </row>
    <row r="39" spans="1:4" ht="57" customHeight="1">
      <c r="A39" s="51" t="s">
        <v>34</v>
      </c>
      <c r="B39" s="51"/>
      <c r="C39" s="51"/>
      <c r="D39" s="51"/>
    </row>
    <row r="40" spans="1:4" ht="33" customHeight="1">
      <c r="A40" s="51" t="s">
        <v>35</v>
      </c>
      <c r="B40" s="51"/>
      <c r="C40" s="51"/>
      <c r="D40" s="51"/>
    </row>
    <row r="41" spans="1:4" ht="15">
      <c r="A41" s="5"/>
      <c r="B41" s="5"/>
      <c r="C41" s="5"/>
      <c r="D41" s="17"/>
    </row>
    <row r="42" spans="1:4" ht="15">
      <c r="A42" s="5"/>
      <c r="B42" s="5"/>
      <c r="C42" s="5"/>
      <c r="D42" s="17"/>
    </row>
    <row r="43" spans="1:4" ht="15">
      <c r="A43" s="5"/>
      <c r="B43" s="5"/>
      <c r="C43" s="6"/>
      <c r="D43" s="17"/>
    </row>
    <row r="44" spans="1:4" ht="15">
      <c r="A44" s="5"/>
      <c r="B44" s="5"/>
      <c r="C44" s="5"/>
      <c r="D44" s="17"/>
    </row>
    <row r="45" spans="1:4" ht="15">
      <c r="A45" s="5"/>
      <c r="B45" s="5"/>
      <c r="C45" s="5"/>
      <c r="D45" s="17"/>
    </row>
    <row r="46" spans="1:4" ht="15">
      <c r="A46" s="7"/>
      <c r="B46" s="8"/>
      <c r="C46" s="9"/>
      <c r="D46" s="20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</sheetData>
  <sheetProtection selectLockedCells="1" selectUnlockedCells="1"/>
  <mergeCells count="19">
    <mergeCell ref="A2:D2"/>
    <mergeCell ref="A3:D3"/>
    <mergeCell ref="A5:B5"/>
    <mergeCell ref="A6:B6"/>
    <mergeCell ref="A7:B7"/>
    <mergeCell ref="B8:B9"/>
    <mergeCell ref="A11:B11"/>
    <mergeCell ref="A13:B13"/>
    <mergeCell ref="B14:B15"/>
    <mergeCell ref="B16:B17"/>
    <mergeCell ref="A20:B20"/>
    <mergeCell ref="A39:D39"/>
    <mergeCell ref="A40:D40"/>
    <mergeCell ref="A22:B22"/>
    <mergeCell ref="C23:C25"/>
    <mergeCell ref="D23:D25"/>
    <mergeCell ref="A27:B27"/>
    <mergeCell ref="C29:C31"/>
    <mergeCell ref="D29:D31"/>
  </mergeCells>
  <printOptions horizontalCentered="1"/>
  <pageMargins left="0.5905511811023623" right="0.1968503937007874" top="0.31496062992125984" bottom="0.15748031496062992" header="0.11811023622047245" footer="0.1181102362204724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A1" sqref="A1:D10"/>
    </sheetView>
  </sheetViews>
  <sheetFormatPr defaultColWidth="9.00390625" defaultRowHeight="12.75"/>
  <cols>
    <col min="1" max="1" width="48.50390625" style="0" customWidth="1"/>
    <col min="2" max="2" width="27.25390625" style="0" customWidth="1"/>
    <col min="3" max="3" width="13.50390625" style="0" customWidth="1"/>
    <col min="4" max="4" width="13.50390625" style="18" customWidth="1"/>
    <col min="8" max="8" width="14.125" style="0" customWidth="1"/>
  </cols>
  <sheetData>
    <row r="1" spans="1:4" ht="17.25" customHeight="1">
      <c r="A1" s="66" t="s">
        <v>0</v>
      </c>
      <c r="B1" s="66"/>
      <c r="C1" s="66"/>
      <c r="D1" s="66"/>
    </row>
    <row r="2" spans="1:4" ht="33" customHeight="1">
      <c r="A2" s="67" t="s">
        <v>57</v>
      </c>
      <c r="B2" s="67"/>
      <c r="C2" s="67"/>
      <c r="D2" s="67"/>
    </row>
    <row r="3" spans="1:4" ht="63.75" customHeight="1">
      <c r="A3" s="15" t="s">
        <v>32</v>
      </c>
      <c r="B3" s="16" t="s">
        <v>33</v>
      </c>
      <c r="C3" s="22" t="s">
        <v>14</v>
      </c>
      <c r="D3" s="16" t="s">
        <v>13</v>
      </c>
    </row>
    <row r="4" spans="1:4" ht="59.25" customHeight="1">
      <c r="A4" s="57" t="s">
        <v>12</v>
      </c>
      <c r="B4" s="57"/>
      <c r="C4" s="33">
        <f>SUM(C7:C9)</f>
        <v>4.12</v>
      </c>
      <c r="D4" s="33">
        <f>SUM(D7:D9)</f>
        <v>49.44</v>
      </c>
    </row>
    <row r="5" spans="1:4" ht="15.75" customHeight="1">
      <c r="A5" s="60" t="s">
        <v>17</v>
      </c>
      <c r="B5" s="61"/>
      <c r="C5" s="23"/>
      <c r="D5" s="34"/>
    </row>
    <row r="6" spans="1:4" ht="59.25" customHeight="1">
      <c r="A6" s="60" t="s">
        <v>19</v>
      </c>
      <c r="B6" s="61"/>
      <c r="C6" s="23"/>
      <c r="D6" s="35"/>
    </row>
    <row r="7" spans="1:8" ht="50.25" customHeight="1">
      <c r="A7" s="4" t="s">
        <v>51</v>
      </c>
      <c r="B7" s="58" t="s">
        <v>52</v>
      </c>
      <c r="C7" s="37">
        <v>2.37</v>
      </c>
      <c r="D7" s="37">
        <f>C7*12</f>
        <v>28.44</v>
      </c>
      <c r="H7" s="31"/>
    </row>
    <row r="8" spans="1:8" ht="45" customHeight="1">
      <c r="A8" s="4" t="s">
        <v>18</v>
      </c>
      <c r="B8" s="58"/>
      <c r="C8" s="37">
        <v>0.75</v>
      </c>
      <c r="D8" s="37">
        <f>C8*12</f>
        <v>9</v>
      </c>
      <c r="H8" s="31"/>
    </row>
    <row r="9" spans="1:8" ht="48" customHeight="1">
      <c r="A9" s="4" t="s">
        <v>36</v>
      </c>
      <c r="B9" s="36" t="s">
        <v>4</v>
      </c>
      <c r="C9" s="37">
        <f>0.86+0.14</f>
        <v>1</v>
      </c>
      <c r="D9" s="37">
        <f>C9*12</f>
        <v>12</v>
      </c>
      <c r="H9" s="31"/>
    </row>
    <row r="10" spans="1:8" ht="43.5" customHeight="1">
      <c r="A10" s="59" t="s">
        <v>2</v>
      </c>
      <c r="B10" s="59"/>
      <c r="C10" s="33">
        <f>SUM(C13:C17)</f>
        <v>11.43</v>
      </c>
      <c r="D10" s="33">
        <f>SUM(D13:D17)</f>
        <v>137.16</v>
      </c>
      <c r="H10" s="31"/>
    </row>
    <row r="11" spans="1:8" ht="15.75" customHeight="1">
      <c r="A11" s="13" t="s">
        <v>17</v>
      </c>
      <c r="B11" s="14"/>
      <c r="C11" s="24"/>
      <c r="D11" s="35"/>
      <c r="H11" s="31"/>
    </row>
    <row r="12" spans="1:8" ht="48" customHeight="1">
      <c r="A12" s="60" t="s">
        <v>24</v>
      </c>
      <c r="B12" s="61"/>
      <c r="C12" s="23"/>
      <c r="D12" s="35"/>
      <c r="H12" s="31"/>
    </row>
    <row r="13" spans="1:8" ht="21" customHeight="1">
      <c r="A13" s="10" t="s">
        <v>20</v>
      </c>
      <c r="B13" s="62" t="s">
        <v>3</v>
      </c>
      <c r="C13" s="37">
        <v>0.21</v>
      </c>
      <c r="D13" s="35">
        <f>C13*12</f>
        <v>2.52</v>
      </c>
      <c r="H13" s="31"/>
    </row>
    <row r="14" spans="1:8" ht="30.75" customHeight="1">
      <c r="A14" s="4" t="s">
        <v>21</v>
      </c>
      <c r="B14" s="63"/>
      <c r="C14" s="37">
        <v>5.32</v>
      </c>
      <c r="D14" s="35">
        <f>C14*12</f>
        <v>63.84</v>
      </c>
      <c r="H14" s="31"/>
    </row>
    <row r="15" spans="1:8" ht="45" customHeight="1">
      <c r="A15" s="4" t="s">
        <v>22</v>
      </c>
      <c r="B15" s="38" t="s">
        <v>4</v>
      </c>
      <c r="C15" s="37">
        <v>0.77</v>
      </c>
      <c r="D15" s="35">
        <f>C15*12</f>
        <v>9.24</v>
      </c>
      <c r="H15" s="31"/>
    </row>
    <row r="16" spans="1:8" ht="59.25" customHeight="1">
      <c r="A16" s="4" t="s">
        <v>15</v>
      </c>
      <c r="B16" s="36" t="s">
        <v>5</v>
      </c>
      <c r="C16" s="37">
        <v>3.64</v>
      </c>
      <c r="D16" s="35">
        <f>C16*12</f>
        <v>43.68</v>
      </c>
      <c r="H16" s="31"/>
    </row>
    <row r="17" spans="1:8" ht="59.25" customHeight="1">
      <c r="A17" s="11" t="s">
        <v>26</v>
      </c>
      <c r="B17" s="36" t="s">
        <v>5</v>
      </c>
      <c r="C17" s="39">
        <v>1.49</v>
      </c>
      <c r="D17" s="35">
        <f>C17*12</f>
        <v>17.88</v>
      </c>
      <c r="H17" s="31"/>
    </row>
    <row r="18" spans="1:8" ht="33" customHeight="1">
      <c r="A18" s="59" t="s">
        <v>6</v>
      </c>
      <c r="B18" s="59"/>
      <c r="C18" s="33">
        <f>C20+C25</f>
        <v>19.89</v>
      </c>
      <c r="D18" s="33">
        <f>D20+D25</f>
        <v>238.68</v>
      </c>
      <c r="H18" s="31"/>
    </row>
    <row r="19" spans="1:8" ht="15" customHeight="1">
      <c r="A19" s="13" t="s">
        <v>17</v>
      </c>
      <c r="B19" s="14"/>
      <c r="C19" s="25"/>
      <c r="D19" s="25"/>
      <c r="H19" s="31"/>
    </row>
    <row r="20" spans="1:8" ht="15" customHeight="1">
      <c r="A20" s="52" t="s">
        <v>27</v>
      </c>
      <c r="B20" s="53"/>
      <c r="C20" s="33">
        <f>SUM(C21:C24)</f>
        <v>7.07</v>
      </c>
      <c r="D20" s="33">
        <f>SUM(D21:D24)</f>
        <v>84.84</v>
      </c>
      <c r="H20" s="31"/>
    </row>
    <row r="21" spans="1:8" ht="27.75" customHeight="1">
      <c r="A21" s="4" t="s">
        <v>42</v>
      </c>
      <c r="B21" s="36" t="s">
        <v>43</v>
      </c>
      <c r="C21" s="54">
        <v>6.97</v>
      </c>
      <c r="D21" s="54">
        <f>C21*12</f>
        <v>83.64</v>
      </c>
      <c r="H21" s="31"/>
    </row>
    <row r="22" spans="1:8" ht="45" customHeight="1">
      <c r="A22" s="4" t="s">
        <v>37</v>
      </c>
      <c r="B22" s="36" t="s">
        <v>38</v>
      </c>
      <c r="C22" s="55"/>
      <c r="D22" s="55"/>
      <c r="H22" s="31"/>
    </row>
    <row r="23" spans="1:8" ht="14.25" customHeight="1">
      <c r="A23" s="4" t="s">
        <v>39</v>
      </c>
      <c r="B23" s="36" t="s">
        <v>1</v>
      </c>
      <c r="C23" s="56"/>
      <c r="D23" s="56"/>
      <c r="H23" s="31"/>
    </row>
    <row r="24" spans="1:8" ht="36" customHeight="1">
      <c r="A24" s="4" t="s">
        <v>30</v>
      </c>
      <c r="B24" s="36" t="s">
        <v>54</v>
      </c>
      <c r="C24" s="37">
        <v>0.1</v>
      </c>
      <c r="D24" s="37">
        <f>C24*12</f>
        <v>1.2</v>
      </c>
      <c r="H24" s="31"/>
    </row>
    <row r="25" spans="1:8" ht="45.75" customHeight="1">
      <c r="A25" s="57" t="s">
        <v>28</v>
      </c>
      <c r="B25" s="57"/>
      <c r="C25" s="33">
        <f>SUM(C26:C34)</f>
        <v>12.82</v>
      </c>
      <c r="D25" s="33">
        <f>SUM(D26:D34)</f>
        <v>153.84</v>
      </c>
      <c r="H25" s="31"/>
    </row>
    <row r="26" spans="1:8" ht="57" customHeight="1">
      <c r="A26" s="4" t="s">
        <v>31</v>
      </c>
      <c r="B26" s="36" t="s">
        <v>44</v>
      </c>
      <c r="C26" s="37">
        <v>2.96</v>
      </c>
      <c r="D26" s="37">
        <f>C26*12</f>
        <v>35.52</v>
      </c>
      <c r="H26" s="31"/>
    </row>
    <row r="27" spans="1:8" ht="33.75" customHeight="1">
      <c r="A27" s="4" t="s">
        <v>45</v>
      </c>
      <c r="B27" s="36" t="s">
        <v>54</v>
      </c>
      <c r="C27" s="54">
        <v>1.27</v>
      </c>
      <c r="D27" s="54">
        <f>C27*12</f>
        <v>15.24</v>
      </c>
      <c r="H27" s="31"/>
    </row>
    <row r="28" spans="1:8" ht="20.25" customHeight="1">
      <c r="A28" s="4" t="s">
        <v>8</v>
      </c>
      <c r="B28" s="36" t="s">
        <v>46</v>
      </c>
      <c r="C28" s="55"/>
      <c r="D28" s="55"/>
      <c r="H28" s="31"/>
    </row>
    <row r="29" spans="1:8" ht="20.25" customHeight="1">
      <c r="A29" s="4" t="s">
        <v>9</v>
      </c>
      <c r="B29" s="36" t="s">
        <v>47</v>
      </c>
      <c r="C29" s="56"/>
      <c r="D29" s="56"/>
      <c r="H29" s="31"/>
    </row>
    <row r="30" spans="1:8" ht="33" customHeight="1">
      <c r="A30" s="4" t="s">
        <v>48</v>
      </c>
      <c r="B30" s="36" t="s">
        <v>49</v>
      </c>
      <c r="C30" s="37">
        <v>0.83</v>
      </c>
      <c r="D30" s="37">
        <f>C30*12</f>
        <v>9.96</v>
      </c>
      <c r="H30" s="31"/>
    </row>
    <row r="31" spans="1:8" ht="32.25" customHeight="1">
      <c r="A31" s="4" t="s">
        <v>50</v>
      </c>
      <c r="B31" s="36" t="s">
        <v>53</v>
      </c>
      <c r="C31" s="37">
        <v>2.93</v>
      </c>
      <c r="D31" s="37">
        <f>C31*12</f>
        <v>35.16</v>
      </c>
      <c r="H31" s="31"/>
    </row>
    <row r="32" spans="1:8" ht="48" customHeight="1">
      <c r="A32" s="4" t="s">
        <v>29</v>
      </c>
      <c r="B32" s="36" t="s">
        <v>40</v>
      </c>
      <c r="C32" s="39">
        <v>1.33</v>
      </c>
      <c r="D32" s="37">
        <f>C32*12</f>
        <v>15.96</v>
      </c>
      <c r="H32" s="31"/>
    </row>
    <row r="33" spans="1:8" ht="18.75" customHeight="1">
      <c r="A33" s="4" t="s">
        <v>11</v>
      </c>
      <c r="B33" s="36" t="s">
        <v>40</v>
      </c>
      <c r="C33" s="39">
        <v>3.39</v>
      </c>
      <c r="D33" s="37">
        <f>C33*12</f>
        <v>40.68</v>
      </c>
      <c r="H33" s="31"/>
    </row>
    <row r="34" spans="1:8" ht="72" customHeight="1">
      <c r="A34" s="4" t="s">
        <v>41</v>
      </c>
      <c r="B34" s="36" t="s">
        <v>54</v>
      </c>
      <c r="C34" s="39">
        <v>0.11</v>
      </c>
      <c r="D34" s="37">
        <f>C34*12</f>
        <v>1.32</v>
      </c>
      <c r="H34" s="31"/>
    </row>
    <row r="35" spans="1:8" ht="19.5" customHeight="1">
      <c r="A35" s="46"/>
      <c r="B35" s="47" t="s">
        <v>10</v>
      </c>
      <c r="C35" s="48">
        <f>C4+C10+C18</f>
        <v>35.44</v>
      </c>
      <c r="D35" s="48">
        <f>D4+D10+D18</f>
        <v>425.28</v>
      </c>
      <c r="H35" s="31"/>
    </row>
    <row r="36" spans="1:6" ht="12.75">
      <c r="A36" s="43" t="s">
        <v>16</v>
      </c>
      <c r="B36" s="49"/>
      <c r="C36" s="50"/>
      <c r="D36" s="50"/>
      <c r="E36" s="29"/>
      <c r="F36" s="29"/>
    </row>
    <row r="37" spans="1:4" ht="57" customHeight="1">
      <c r="A37" s="51" t="s">
        <v>34</v>
      </c>
      <c r="B37" s="51"/>
      <c r="C37" s="51"/>
      <c r="D37" s="51"/>
    </row>
    <row r="38" spans="1:4" ht="33" customHeight="1">
      <c r="A38" s="51" t="s">
        <v>35</v>
      </c>
      <c r="B38" s="51"/>
      <c r="C38" s="51"/>
      <c r="D38" s="51"/>
    </row>
    <row r="39" spans="1:4" ht="15">
      <c r="A39" s="5"/>
      <c r="B39" s="5"/>
      <c r="C39" s="5"/>
      <c r="D39" s="17"/>
    </row>
    <row r="40" spans="1:4" ht="15">
      <c r="A40" s="5"/>
      <c r="B40" s="5"/>
      <c r="C40" s="5"/>
      <c r="D40" s="17"/>
    </row>
    <row r="41" spans="1:4" ht="15">
      <c r="A41" s="5"/>
      <c r="B41" s="5"/>
      <c r="C41" s="6"/>
      <c r="D41" s="17"/>
    </row>
    <row r="42" spans="1:4" ht="15">
      <c r="A42" s="5"/>
      <c r="B42" s="5"/>
      <c r="C42" s="5"/>
      <c r="D42" s="17"/>
    </row>
    <row r="43" spans="1:4" ht="15">
      <c r="A43" s="5"/>
      <c r="B43" s="5"/>
      <c r="C43" s="5"/>
      <c r="D43" s="17"/>
    </row>
    <row r="44" spans="1:4" ht="15">
      <c r="A44" s="7"/>
      <c r="B44" s="8"/>
      <c r="C44" s="9"/>
      <c r="D44" s="20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8" s="18" customFormat="1" ht="15">
      <c r="A53" s="1"/>
      <c r="B53" s="1"/>
      <c r="C53" s="1"/>
      <c r="E53"/>
      <c r="F53"/>
      <c r="G53"/>
      <c r="H53"/>
    </row>
    <row r="54" spans="1:8" s="18" customFormat="1" ht="15">
      <c r="A54" s="1"/>
      <c r="B54" s="1"/>
      <c r="C54" s="1"/>
      <c r="E54"/>
      <c r="F54"/>
      <c r="G54"/>
      <c r="H54"/>
    </row>
    <row r="55" spans="1:8" s="18" customFormat="1" ht="15">
      <c r="A55" s="1"/>
      <c r="B55" s="1"/>
      <c r="C55" s="1"/>
      <c r="E55"/>
      <c r="F55"/>
      <c r="G55"/>
      <c r="H55"/>
    </row>
  </sheetData>
  <sheetProtection selectLockedCells="1" selectUnlockedCells="1"/>
  <mergeCells count="18">
    <mergeCell ref="C27:C29"/>
    <mergeCell ref="D27:D29"/>
    <mergeCell ref="A37:D37"/>
    <mergeCell ref="A6:B6"/>
    <mergeCell ref="B7:B8"/>
    <mergeCell ref="A10:B10"/>
    <mergeCell ref="A12:B12"/>
    <mergeCell ref="A38:D38"/>
    <mergeCell ref="A20:B20"/>
    <mergeCell ref="C21:C23"/>
    <mergeCell ref="D21:D23"/>
    <mergeCell ref="A25:B25"/>
    <mergeCell ref="B13:B14"/>
    <mergeCell ref="A18:B18"/>
    <mergeCell ref="A1:D1"/>
    <mergeCell ref="A2:D2"/>
    <mergeCell ref="A4:B4"/>
    <mergeCell ref="A5:B5"/>
  </mergeCells>
  <printOptions horizontalCentered="1"/>
  <pageMargins left="0.5905511811023623" right="0.1968503937007874" top="0.31496062992125984" bottom="0.15748031496062992" header="0.11811023622047245" footer="0.11811023622047245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A1" sqref="A1:D10"/>
    </sheetView>
  </sheetViews>
  <sheetFormatPr defaultColWidth="9.00390625" defaultRowHeight="12.75"/>
  <cols>
    <col min="1" max="1" width="48.50390625" style="0" customWidth="1"/>
    <col min="2" max="2" width="27.375" style="0" customWidth="1"/>
    <col min="3" max="3" width="13.50390625" style="0" customWidth="1"/>
    <col min="4" max="4" width="13.50390625" style="18" customWidth="1"/>
    <col min="8" max="8" width="10.50390625" style="0" bestFit="1" customWidth="1"/>
    <col min="9" max="9" width="9.125" style="0" bestFit="1" customWidth="1"/>
  </cols>
  <sheetData>
    <row r="1" spans="1:4" ht="17.25" customHeight="1">
      <c r="A1" s="66" t="s">
        <v>0</v>
      </c>
      <c r="B1" s="66"/>
      <c r="C1" s="66"/>
      <c r="D1" s="66"/>
    </row>
    <row r="2" spans="1:4" ht="33" customHeight="1">
      <c r="A2" s="67" t="s">
        <v>59</v>
      </c>
      <c r="B2" s="67"/>
      <c r="C2" s="67"/>
      <c r="D2" s="67"/>
    </row>
    <row r="3" spans="1:4" ht="63.75" customHeight="1">
      <c r="A3" s="15" t="s">
        <v>32</v>
      </c>
      <c r="B3" s="16" t="s">
        <v>33</v>
      </c>
      <c r="C3" s="22" t="s">
        <v>14</v>
      </c>
      <c r="D3" s="16" t="s">
        <v>13</v>
      </c>
    </row>
    <row r="4" spans="1:4" ht="59.25" customHeight="1">
      <c r="A4" s="57" t="s">
        <v>12</v>
      </c>
      <c r="B4" s="57"/>
      <c r="C4" s="33">
        <f>SUM(C7:C9)</f>
        <v>3.81</v>
      </c>
      <c r="D4" s="33">
        <f>SUM(D7:D9)</f>
        <v>45.72</v>
      </c>
    </row>
    <row r="5" spans="1:4" ht="15.75" customHeight="1">
      <c r="A5" s="60" t="s">
        <v>17</v>
      </c>
      <c r="B5" s="61"/>
      <c r="C5" s="23"/>
      <c r="D5" s="34"/>
    </row>
    <row r="6" spans="1:4" ht="59.25" customHeight="1">
      <c r="A6" s="60" t="s">
        <v>19</v>
      </c>
      <c r="B6" s="61"/>
      <c r="C6" s="23"/>
      <c r="D6" s="35"/>
    </row>
    <row r="7" spans="1:9" ht="50.25" customHeight="1">
      <c r="A7" s="4" t="s">
        <v>51</v>
      </c>
      <c r="B7" s="58" t="s">
        <v>52</v>
      </c>
      <c r="C7" s="37">
        <v>2.08</v>
      </c>
      <c r="D7" s="37">
        <f>C7*12</f>
        <v>24.96</v>
      </c>
      <c r="F7" s="27"/>
      <c r="H7" s="31"/>
      <c r="I7" s="30"/>
    </row>
    <row r="8" spans="1:9" ht="45" customHeight="1">
      <c r="A8" s="4" t="s">
        <v>18</v>
      </c>
      <c r="B8" s="58"/>
      <c r="C8" s="37">
        <v>0.72</v>
      </c>
      <c r="D8" s="37">
        <f>C8*12</f>
        <v>8.64</v>
      </c>
      <c r="F8" s="27"/>
      <c r="H8" s="31"/>
      <c r="I8" s="30"/>
    </row>
    <row r="9" spans="1:9" ht="48" customHeight="1">
      <c r="A9" s="4" t="s">
        <v>36</v>
      </c>
      <c r="B9" s="36" t="s">
        <v>4</v>
      </c>
      <c r="C9" s="37">
        <f>0.87+0.14</f>
        <v>1.01</v>
      </c>
      <c r="D9" s="37">
        <f>C9*12</f>
        <v>12.12</v>
      </c>
      <c r="F9" s="27"/>
      <c r="H9" s="31"/>
      <c r="I9" s="30"/>
    </row>
    <row r="10" spans="1:9" ht="43.5" customHeight="1">
      <c r="A10" s="59" t="s">
        <v>2</v>
      </c>
      <c r="B10" s="59"/>
      <c r="C10" s="33">
        <f>SUM(C13:C18)</f>
        <v>11.71</v>
      </c>
      <c r="D10" s="33">
        <f>SUM(D13:D18)</f>
        <v>140.52</v>
      </c>
      <c r="F10" s="27"/>
      <c r="H10" s="31"/>
      <c r="I10" s="30"/>
    </row>
    <row r="11" spans="1:9" ht="15.75" customHeight="1">
      <c r="A11" s="13" t="s">
        <v>17</v>
      </c>
      <c r="B11" s="14"/>
      <c r="C11" s="24"/>
      <c r="D11" s="35"/>
      <c r="F11" s="27"/>
      <c r="H11" s="31"/>
      <c r="I11" s="30"/>
    </row>
    <row r="12" spans="1:9" ht="48" customHeight="1">
      <c r="A12" s="60" t="s">
        <v>24</v>
      </c>
      <c r="B12" s="61"/>
      <c r="C12" s="23"/>
      <c r="D12" s="35"/>
      <c r="F12" s="27"/>
      <c r="H12" s="31"/>
      <c r="I12" s="30"/>
    </row>
    <row r="13" spans="1:9" ht="21" customHeight="1">
      <c r="A13" s="10" t="s">
        <v>20</v>
      </c>
      <c r="B13" s="62" t="s">
        <v>3</v>
      </c>
      <c r="C13" s="37">
        <v>1.02</v>
      </c>
      <c r="D13" s="35">
        <f aca="true" t="shared" si="0" ref="D13:D18">C13*12</f>
        <v>12.24</v>
      </c>
      <c r="F13" s="27"/>
      <c r="H13" s="31"/>
      <c r="I13" s="30"/>
    </row>
    <row r="14" spans="1:9" ht="30.75" customHeight="1">
      <c r="A14" s="4" t="s">
        <v>21</v>
      </c>
      <c r="B14" s="63"/>
      <c r="C14" s="37">
        <v>5.29</v>
      </c>
      <c r="D14" s="35">
        <f t="shared" si="0"/>
        <v>63.48</v>
      </c>
      <c r="F14" s="27"/>
      <c r="H14" s="31"/>
      <c r="I14" s="30"/>
    </row>
    <row r="15" spans="1:9" ht="45" customHeight="1">
      <c r="A15" s="4" t="s">
        <v>22</v>
      </c>
      <c r="B15" s="64" t="s">
        <v>4</v>
      </c>
      <c r="C15" s="37">
        <v>0.77</v>
      </c>
      <c r="D15" s="35">
        <f t="shared" si="0"/>
        <v>9.24</v>
      </c>
      <c r="F15" s="27"/>
      <c r="H15" s="31"/>
      <c r="I15" s="30"/>
    </row>
    <row r="16" spans="1:9" ht="23.25" customHeight="1">
      <c r="A16" s="4" t="s">
        <v>23</v>
      </c>
      <c r="B16" s="65"/>
      <c r="C16" s="37">
        <v>0.16</v>
      </c>
      <c r="D16" s="35">
        <f t="shared" si="0"/>
        <v>1.92</v>
      </c>
      <c r="F16" s="27"/>
      <c r="H16" s="31"/>
      <c r="I16" s="30"/>
    </row>
    <row r="17" spans="1:9" ht="59.25" customHeight="1">
      <c r="A17" s="4" t="s">
        <v>15</v>
      </c>
      <c r="B17" s="36" t="s">
        <v>5</v>
      </c>
      <c r="C17" s="37">
        <v>3.61</v>
      </c>
      <c r="D17" s="35">
        <f t="shared" si="0"/>
        <v>43.32</v>
      </c>
      <c r="F17" s="27"/>
      <c r="H17" s="31"/>
      <c r="I17" s="30"/>
    </row>
    <row r="18" spans="1:9" ht="59.25" customHeight="1">
      <c r="A18" s="11" t="s">
        <v>26</v>
      </c>
      <c r="B18" s="36" t="s">
        <v>5</v>
      </c>
      <c r="C18" s="39">
        <v>0.86</v>
      </c>
      <c r="D18" s="35">
        <f t="shared" si="0"/>
        <v>10.32</v>
      </c>
      <c r="F18" s="27"/>
      <c r="H18" s="31"/>
      <c r="I18" s="30"/>
    </row>
    <row r="19" spans="1:9" ht="33" customHeight="1">
      <c r="A19" s="59" t="s">
        <v>6</v>
      </c>
      <c r="B19" s="59"/>
      <c r="C19" s="33">
        <f>C21+C26</f>
        <v>15.98</v>
      </c>
      <c r="D19" s="33">
        <f>D21+D26</f>
        <v>191.76</v>
      </c>
      <c r="F19" s="27"/>
      <c r="H19" s="31"/>
      <c r="I19" s="30"/>
    </row>
    <row r="20" spans="1:9" ht="15" customHeight="1">
      <c r="A20" s="13" t="s">
        <v>17</v>
      </c>
      <c r="B20" s="14"/>
      <c r="C20" s="25"/>
      <c r="D20" s="25"/>
      <c r="F20" s="27"/>
      <c r="H20" s="31"/>
      <c r="I20" s="30"/>
    </row>
    <row r="21" spans="1:9" ht="15" customHeight="1">
      <c r="A21" s="52" t="s">
        <v>27</v>
      </c>
      <c r="B21" s="53"/>
      <c r="C21" s="33">
        <f>SUM(C22:C25)</f>
        <v>3.75</v>
      </c>
      <c r="D21" s="33">
        <f>SUM(D22:D25)</f>
        <v>45</v>
      </c>
      <c r="F21" s="27"/>
      <c r="H21" s="31"/>
      <c r="I21" s="30"/>
    </row>
    <row r="22" spans="1:9" ht="27.75" customHeight="1">
      <c r="A22" s="4" t="s">
        <v>42</v>
      </c>
      <c r="B22" s="36" t="s">
        <v>43</v>
      </c>
      <c r="C22" s="54">
        <v>3.72</v>
      </c>
      <c r="D22" s="68">
        <f>C22*12</f>
        <v>44.64</v>
      </c>
      <c r="F22" s="27"/>
      <c r="H22" s="31"/>
      <c r="I22" s="30"/>
    </row>
    <row r="23" spans="1:9" ht="45" customHeight="1">
      <c r="A23" s="4" t="s">
        <v>37</v>
      </c>
      <c r="B23" s="36" t="s">
        <v>38</v>
      </c>
      <c r="C23" s="55"/>
      <c r="D23" s="69"/>
      <c r="F23" s="27"/>
      <c r="H23" s="31"/>
      <c r="I23" s="30"/>
    </row>
    <row r="24" spans="1:9" ht="14.25" customHeight="1">
      <c r="A24" s="4" t="s">
        <v>39</v>
      </c>
      <c r="B24" s="36" t="s">
        <v>1</v>
      </c>
      <c r="C24" s="56"/>
      <c r="D24" s="70"/>
      <c r="F24" s="27"/>
      <c r="H24" s="31"/>
      <c r="I24" s="30"/>
    </row>
    <row r="25" spans="1:9" ht="36" customHeight="1">
      <c r="A25" s="4" t="s">
        <v>30</v>
      </c>
      <c r="B25" s="36" t="s">
        <v>54</v>
      </c>
      <c r="C25" s="37">
        <v>0.03</v>
      </c>
      <c r="D25" s="35">
        <f>C25*12</f>
        <v>0.36</v>
      </c>
      <c r="F25" s="27"/>
      <c r="H25" s="31"/>
      <c r="I25" s="30"/>
    </row>
    <row r="26" spans="1:9" ht="45.75" customHeight="1">
      <c r="A26" s="57" t="s">
        <v>28</v>
      </c>
      <c r="B26" s="57"/>
      <c r="C26" s="33">
        <f>SUM(C27:C35)</f>
        <v>12.23</v>
      </c>
      <c r="D26" s="33">
        <f>SUM(D27:D35)</f>
        <v>146.76</v>
      </c>
      <c r="F26" s="27"/>
      <c r="H26" s="31"/>
      <c r="I26" s="30"/>
    </row>
    <row r="27" spans="1:9" ht="57" customHeight="1">
      <c r="A27" s="4" t="s">
        <v>31</v>
      </c>
      <c r="B27" s="36" t="s">
        <v>44</v>
      </c>
      <c r="C27" s="37">
        <v>2.96</v>
      </c>
      <c r="D27" s="37">
        <f>C27*12</f>
        <v>35.52</v>
      </c>
      <c r="F27" s="27"/>
      <c r="H27" s="31"/>
      <c r="I27" s="30"/>
    </row>
    <row r="28" spans="1:9" ht="33.75" customHeight="1">
      <c r="A28" s="4" t="s">
        <v>45</v>
      </c>
      <c r="B28" s="36" t="s">
        <v>54</v>
      </c>
      <c r="C28" s="54">
        <v>1.29</v>
      </c>
      <c r="D28" s="54">
        <f>C28*12</f>
        <v>15.48</v>
      </c>
      <c r="F28" s="27"/>
      <c r="H28" s="31"/>
      <c r="I28" s="30"/>
    </row>
    <row r="29" spans="1:9" ht="20.25" customHeight="1">
      <c r="A29" s="4" t="s">
        <v>8</v>
      </c>
      <c r="B29" s="36" t="s">
        <v>46</v>
      </c>
      <c r="C29" s="55"/>
      <c r="D29" s="55"/>
      <c r="F29" s="27"/>
      <c r="H29" s="31"/>
      <c r="I29" s="30"/>
    </row>
    <row r="30" spans="1:9" ht="20.25" customHeight="1">
      <c r="A30" s="4" t="s">
        <v>9</v>
      </c>
      <c r="B30" s="36" t="s">
        <v>47</v>
      </c>
      <c r="C30" s="56"/>
      <c r="D30" s="56"/>
      <c r="F30" s="27"/>
      <c r="H30" s="31"/>
      <c r="I30" s="30"/>
    </row>
    <row r="31" spans="1:9" ht="33" customHeight="1">
      <c r="A31" s="4" t="s">
        <v>48</v>
      </c>
      <c r="B31" s="36" t="s">
        <v>49</v>
      </c>
      <c r="C31" s="37">
        <v>0.83</v>
      </c>
      <c r="D31" s="37">
        <f>C31*12</f>
        <v>9.96</v>
      </c>
      <c r="F31" s="27"/>
      <c r="H31" s="31"/>
      <c r="I31" s="30"/>
    </row>
    <row r="32" spans="1:9" ht="32.25" customHeight="1">
      <c r="A32" s="4" t="s">
        <v>50</v>
      </c>
      <c r="B32" s="36" t="s">
        <v>53</v>
      </c>
      <c r="C32" s="37">
        <v>2.9</v>
      </c>
      <c r="D32" s="37">
        <f>C32*12</f>
        <v>34.8</v>
      </c>
      <c r="F32" s="27"/>
      <c r="H32" s="31"/>
      <c r="I32" s="30"/>
    </row>
    <row r="33" spans="1:9" ht="48" customHeight="1">
      <c r="A33" s="4" t="s">
        <v>29</v>
      </c>
      <c r="B33" s="36" t="s">
        <v>40</v>
      </c>
      <c r="C33" s="39">
        <v>0.75</v>
      </c>
      <c r="D33" s="37">
        <f>C33*12</f>
        <v>9</v>
      </c>
      <c r="F33" s="27"/>
      <c r="H33" s="31"/>
      <c r="I33" s="30"/>
    </row>
    <row r="34" spans="1:9" ht="18.75" customHeight="1">
      <c r="A34" s="4" t="s">
        <v>11</v>
      </c>
      <c r="B34" s="36" t="s">
        <v>40</v>
      </c>
      <c r="C34" s="39">
        <v>3.39</v>
      </c>
      <c r="D34" s="37">
        <f>C34*12</f>
        <v>40.68</v>
      </c>
      <c r="F34" s="27"/>
      <c r="H34" s="31"/>
      <c r="I34" s="30"/>
    </row>
    <row r="35" spans="1:9" ht="75" customHeight="1">
      <c r="A35" s="4" t="s">
        <v>41</v>
      </c>
      <c r="B35" s="36" t="s">
        <v>54</v>
      </c>
      <c r="C35" s="39">
        <v>0.11</v>
      </c>
      <c r="D35" s="37">
        <f>C35*12</f>
        <v>1.32</v>
      </c>
      <c r="F35" s="27"/>
      <c r="H35" s="31"/>
      <c r="I35" s="30"/>
    </row>
    <row r="36" spans="1:9" ht="27" customHeight="1">
      <c r="A36" s="41"/>
      <c r="B36" s="42" t="s">
        <v>10</v>
      </c>
      <c r="C36" s="33">
        <f>C4+C10+C19</f>
        <v>31.5</v>
      </c>
      <c r="D36" s="33">
        <f>D4+D10+D19</f>
        <v>378</v>
      </c>
      <c r="F36" s="27"/>
      <c r="H36" s="31"/>
      <c r="I36" s="30"/>
    </row>
    <row r="37" spans="1:4" ht="15">
      <c r="A37" s="43" t="s">
        <v>16</v>
      </c>
      <c r="B37" s="43"/>
      <c r="C37" s="44"/>
      <c r="D37" s="45"/>
    </row>
    <row r="38" spans="1:4" ht="56.25" customHeight="1">
      <c r="A38" s="51" t="s">
        <v>34</v>
      </c>
      <c r="B38" s="51"/>
      <c r="C38" s="51"/>
      <c r="D38" s="51"/>
    </row>
    <row r="39" spans="1:4" ht="38.25" customHeight="1">
      <c r="A39" s="51" t="s">
        <v>35</v>
      </c>
      <c r="B39" s="51"/>
      <c r="C39" s="51"/>
      <c r="D39" s="51"/>
    </row>
    <row r="40" spans="1:4" ht="15">
      <c r="A40" s="5"/>
      <c r="B40" s="5"/>
      <c r="C40" s="5"/>
      <c r="D40" s="17"/>
    </row>
    <row r="41" spans="1:4" ht="15">
      <c r="A41" s="5"/>
      <c r="B41" s="5"/>
      <c r="C41" s="5"/>
      <c r="D41" s="17"/>
    </row>
    <row r="42" spans="1:4" ht="15">
      <c r="A42" s="5"/>
      <c r="B42" s="5"/>
      <c r="C42" s="6"/>
      <c r="D42" s="17"/>
    </row>
    <row r="43" spans="1:4" ht="15">
      <c r="A43" s="5"/>
      <c r="B43" s="5"/>
      <c r="C43" s="5"/>
      <c r="D43" s="17"/>
    </row>
    <row r="44" spans="1:4" ht="15">
      <c r="A44" s="5"/>
      <c r="B44" s="5"/>
      <c r="C44" s="5"/>
      <c r="D44" s="17"/>
    </row>
    <row r="45" spans="1:4" ht="15">
      <c r="A45" s="7"/>
      <c r="B45" s="8"/>
      <c r="C45" s="9"/>
      <c r="D45" s="20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</sheetData>
  <sheetProtection selectLockedCells="1" selectUnlockedCells="1"/>
  <mergeCells count="19">
    <mergeCell ref="A1:D1"/>
    <mergeCell ref="A2:D2"/>
    <mergeCell ref="A4:B4"/>
    <mergeCell ref="A5:B5"/>
    <mergeCell ref="A6:B6"/>
    <mergeCell ref="B7:B8"/>
    <mergeCell ref="A10:B10"/>
    <mergeCell ref="A12:B12"/>
    <mergeCell ref="B13:B14"/>
    <mergeCell ref="B15:B16"/>
    <mergeCell ref="A19:B19"/>
    <mergeCell ref="A38:D38"/>
    <mergeCell ref="A39:D39"/>
    <mergeCell ref="A21:B21"/>
    <mergeCell ref="C22:C24"/>
    <mergeCell ref="D22:D24"/>
    <mergeCell ref="A26:B26"/>
    <mergeCell ref="C28:C30"/>
    <mergeCell ref="D28:D30"/>
  </mergeCells>
  <printOptions horizontalCentered="1"/>
  <pageMargins left="0.5905511811023623" right="0.1968503937007874" top="0.31496062992125984" bottom="0.15748031496062992" header="0.11811023622047245" footer="0.11811023622047245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1">
      <selection activeCell="A1" sqref="A1:D10"/>
    </sheetView>
  </sheetViews>
  <sheetFormatPr defaultColWidth="9.00390625" defaultRowHeight="12.75"/>
  <cols>
    <col min="1" max="1" width="48.50390625" style="0" customWidth="1"/>
    <col min="2" max="2" width="27.375" style="0" customWidth="1"/>
    <col min="3" max="3" width="13.50390625" style="0" customWidth="1"/>
    <col min="4" max="4" width="13.50390625" style="18" customWidth="1"/>
    <col min="6" max="6" width="8.875" style="26" customWidth="1"/>
  </cols>
  <sheetData>
    <row r="1" spans="1:4" ht="17.25" customHeight="1">
      <c r="A1" s="66" t="s">
        <v>0</v>
      </c>
      <c r="B1" s="66"/>
      <c r="C1" s="66"/>
      <c r="D1" s="66"/>
    </row>
    <row r="2" spans="1:4" ht="33" customHeight="1">
      <c r="A2" s="67" t="s">
        <v>60</v>
      </c>
      <c r="B2" s="67"/>
      <c r="C2" s="67"/>
      <c r="D2" s="67"/>
    </row>
    <row r="3" spans="1:4" ht="63.75" customHeight="1">
      <c r="A3" s="15" t="s">
        <v>32</v>
      </c>
      <c r="B3" s="16" t="s">
        <v>33</v>
      </c>
      <c r="C3" s="22" t="s">
        <v>14</v>
      </c>
      <c r="D3" s="16" t="s">
        <v>13</v>
      </c>
    </row>
    <row r="4" spans="1:8" ht="59.25" customHeight="1">
      <c r="A4" s="57" t="s">
        <v>12</v>
      </c>
      <c r="B4" s="57"/>
      <c r="C4" s="33">
        <f>SUM(C7:C9)</f>
        <v>4.03</v>
      </c>
      <c r="D4" s="33">
        <f>SUM(D7:D9)</f>
        <v>48.36</v>
      </c>
      <c r="G4" s="32"/>
      <c r="H4" s="28"/>
    </row>
    <row r="5" spans="1:8" ht="15.75" customHeight="1">
      <c r="A5" s="60" t="s">
        <v>17</v>
      </c>
      <c r="B5" s="61"/>
      <c r="C5" s="23"/>
      <c r="D5" s="34"/>
      <c r="G5" s="32"/>
      <c r="H5" s="28"/>
    </row>
    <row r="6" spans="1:8" ht="59.25" customHeight="1">
      <c r="A6" s="60" t="s">
        <v>19</v>
      </c>
      <c r="B6" s="61"/>
      <c r="C6" s="23"/>
      <c r="D6" s="35"/>
      <c r="G6" s="32"/>
      <c r="H6" s="28"/>
    </row>
    <row r="7" spans="1:8" ht="48" customHeight="1">
      <c r="A7" s="4" t="s">
        <v>51</v>
      </c>
      <c r="B7" s="58" t="s">
        <v>52</v>
      </c>
      <c r="C7" s="37">
        <v>2.16</v>
      </c>
      <c r="D7" s="37">
        <f>C7*12</f>
        <v>25.92</v>
      </c>
      <c r="F7" s="27"/>
      <c r="G7" s="32"/>
      <c r="H7" s="28"/>
    </row>
    <row r="8" spans="1:8" ht="42.75" customHeight="1">
      <c r="A8" s="4" t="s">
        <v>18</v>
      </c>
      <c r="B8" s="58"/>
      <c r="C8" s="37">
        <v>0.66</v>
      </c>
      <c r="D8" s="37">
        <f>C8*12</f>
        <v>7.92</v>
      </c>
      <c r="F8" s="27"/>
      <c r="G8" s="32"/>
      <c r="H8" s="28"/>
    </row>
    <row r="9" spans="1:8" ht="40.5" customHeight="1">
      <c r="A9" s="4" t="s">
        <v>36</v>
      </c>
      <c r="B9" s="36" t="s">
        <v>4</v>
      </c>
      <c r="C9" s="37">
        <f>0.87+0.14+0.2</f>
        <v>1.21</v>
      </c>
      <c r="D9" s="37">
        <f>C9*12</f>
        <v>14.52</v>
      </c>
      <c r="F9" s="27"/>
      <c r="G9" s="32"/>
      <c r="H9" s="28"/>
    </row>
    <row r="10" spans="1:8" ht="43.5" customHeight="1">
      <c r="A10" s="59" t="s">
        <v>2</v>
      </c>
      <c r="B10" s="59"/>
      <c r="C10" s="33">
        <f>SUM(C13:C19)</f>
        <v>18.89</v>
      </c>
      <c r="D10" s="33">
        <f>SUM(D13:D19)</f>
        <v>226.68</v>
      </c>
      <c r="F10" s="27"/>
      <c r="G10" s="32"/>
      <c r="H10" s="28"/>
    </row>
    <row r="11" spans="1:8" ht="15.75" customHeight="1">
      <c r="A11" s="13" t="s">
        <v>17</v>
      </c>
      <c r="B11" s="14"/>
      <c r="C11" s="24"/>
      <c r="D11" s="35"/>
      <c r="F11" s="27"/>
      <c r="G11" s="32"/>
      <c r="H11" s="28"/>
    </row>
    <row r="12" spans="1:8" ht="48" customHeight="1">
      <c r="A12" s="60" t="s">
        <v>24</v>
      </c>
      <c r="B12" s="61"/>
      <c r="C12" s="23"/>
      <c r="D12" s="35"/>
      <c r="F12" s="27"/>
      <c r="G12" s="32"/>
      <c r="H12" s="28"/>
    </row>
    <row r="13" spans="1:8" ht="21" customHeight="1">
      <c r="A13" s="10" t="s">
        <v>20</v>
      </c>
      <c r="B13" s="62" t="s">
        <v>3</v>
      </c>
      <c r="C13" s="37">
        <v>1.02</v>
      </c>
      <c r="D13" s="35">
        <f aca="true" t="shared" si="0" ref="D13:D19">C13*12</f>
        <v>12.24</v>
      </c>
      <c r="F13" s="27"/>
      <c r="G13" s="32"/>
      <c r="H13" s="28"/>
    </row>
    <row r="14" spans="1:8" ht="30.75" customHeight="1">
      <c r="A14" s="4" t="s">
        <v>21</v>
      </c>
      <c r="B14" s="63"/>
      <c r="C14" s="37">
        <v>5.19</v>
      </c>
      <c r="D14" s="37">
        <f t="shared" si="0"/>
        <v>62.28</v>
      </c>
      <c r="F14" s="27"/>
      <c r="G14" s="32"/>
      <c r="H14" s="28"/>
    </row>
    <row r="15" spans="1:8" ht="45" customHeight="1">
      <c r="A15" s="4" t="s">
        <v>22</v>
      </c>
      <c r="B15" s="64" t="s">
        <v>4</v>
      </c>
      <c r="C15" s="37">
        <v>0.77</v>
      </c>
      <c r="D15" s="37">
        <f t="shared" si="0"/>
        <v>9.24</v>
      </c>
      <c r="F15" s="27"/>
      <c r="G15" s="32"/>
      <c r="H15" s="28"/>
    </row>
    <row r="16" spans="1:8" ht="23.25" customHeight="1">
      <c r="A16" s="4" t="s">
        <v>23</v>
      </c>
      <c r="B16" s="65"/>
      <c r="C16" s="37">
        <v>0.16</v>
      </c>
      <c r="D16" s="37">
        <f t="shared" si="0"/>
        <v>1.92</v>
      </c>
      <c r="F16" s="27"/>
      <c r="G16" s="32"/>
      <c r="H16" s="28"/>
    </row>
    <row r="17" spans="1:8" ht="59.25" customHeight="1">
      <c r="A17" s="4" t="s">
        <v>15</v>
      </c>
      <c r="B17" s="36" t="s">
        <v>5</v>
      </c>
      <c r="C17" s="37">
        <v>3.49</v>
      </c>
      <c r="D17" s="37">
        <f t="shared" si="0"/>
        <v>41.88</v>
      </c>
      <c r="F17" s="27"/>
      <c r="G17" s="32"/>
      <c r="H17" s="28"/>
    </row>
    <row r="18" spans="1:8" ht="47.25" customHeight="1">
      <c r="A18" s="4" t="s">
        <v>25</v>
      </c>
      <c r="B18" s="36" t="s">
        <v>5</v>
      </c>
      <c r="C18" s="37">
        <v>6.98</v>
      </c>
      <c r="D18" s="37">
        <f t="shared" si="0"/>
        <v>83.76</v>
      </c>
      <c r="F18" s="27"/>
      <c r="G18" s="32"/>
      <c r="H18" s="28"/>
    </row>
    <row r="19" spans="1:8" ht="59.25" customHeight="1">
      <c r="A19" s="11" t="s">
        <v>26</v>
      </c>
      <c r="B19" s="36" t="s">
        <v>5</v>
      </c>
      <c r="C19" s="39">
        <v>1.28</v>
      </c>
      <c r="D19" s="37">
        <f t="shared" si="0"/>
        <v>15.36</v>
      </c>
      <c r="F19" s="27"/>
      <c r="G19" s="32"/>
      <c r="H19" s="28"/>
    </row>
    <row r="20" spans="1:8" ht="33" customHeight="1">
      <c r="A20" s="59" t="s">
        <v>6</v>
      </c>
      <c r="B20" s="59"/>
      <c r="C20" s="33">
        <f>C22+C28</f>
        <v>13.3</v>
      </c>
      <c r="D20" s="33">
        <f>D22+D28</f>
        <v>159.6</v>
      </c>
      <c r="F20" s="27"/>
      <c r="G20" s="32"/>
      <c r="H20" s="28"/>
    </row>
    <row r="21" spans="1:8" ht="15" customHeight="1">
      <c r="A21" s="13" t="s">
        <v>17</v>
      </c>
      <c r="B21" s="14"/>
      <c r="C21" s="25"/>
      <c r="D21" s="25"/>
      <c r="F21" s="27"/>
      <c r="G21" s="32"/>
      <c r="H21" s="28"/>
    </row>
    <row r="22" spans="1:8" ht="15" customHeight="1">
      <c r="A22" s="52" t="s">
        <v>27</v>
      </c>
      <c r="B22" s="53"/>
      <c r="C22" s="33">
        <f>SUM(C23:C27)</f>
        <v>7.78</v>
      </c>
      <c r="D22" s="33">
        <f>SUM(D23:D27)</f>
        <v>93.36</v>
      </c>
      <c r="F22" s="27"/>
      <c r="G22" s="32"/>
      <c r="H22" s="28"/>
    </row>
    <row r="23" spans="1:8" ht="27.75" customHeight="1">
      <c r="A23" s="4" t="s">
        <v>42</v>
      </c>
      <c r="B23" s="36" t="s">
        <v>43</v>
      </c>
      <c r="C23" s="54">
        <v>7.47</v>
      </c>
      <c r="D23" s="54">
        <f>C23*12</f>
        <v>89.64</v>
      </c>
      <c r="F23" s="27"/>
      <c r="G23" s="32"/>
      <c r="H23" s="28"/>
    </row>
    <row r="24" spans="1:8" ht="45" customHeight="1">
      <c r="A24" s="4" t="s">
        <v>37</v>
      </c>
      <c r="B24" s="36" t="s">
        <v>38</v>
      </c>
      <c r="C24" s="55"/>
      <c r="D24" s="55"/>
      <c r="F24" s="27"/>
      <c r="G24" s="32"/>
      <c r="H24" s="28"/>
    </row>
    <row r="25" spans="1:8" ht="14.25" customHeight="1">
      <c r="A25" s="4" t="s">
        <v>39</v>
      </c>
      <c r="B25" s="36" t="s">
        <v>1</v>
      </c>
      <c r="C25" s="56"/>
      <c r="D25" s="56"/>
      <c r="F25" s="27"/>
      <c r="G25" s="32"/>
      <c r="H25" s="28"/>
    </row>
    <row r="26" spans="1:8" ht="14.25" customHeight="1">
      <c r="A26" s="4" t="s">
        <v>7</v>
      </c>
      <c r="B26" s="36" t="s">
        <v>55</v>
      </c>
      <c r="C26" s="40">
        <v>0.28</v>
      </c>
      <c r="D26" s="40">
        <f>C26*12</f>
        <v>3.36</v>
      </c>
      <c r="F26" s="27"/>
      <c r="G26" s="32"/>
      <c r="H26" s="28"/>
    </row>
    <row r="27" spans="1:8" ht="36" customHeight="1">
      <c r="A27" s="4" t="s">
        <v>30</v>
      </c>
      <c r="B27" s="36" t="s">
        <v>54</v>
      </c>
      <c r="C27" s="37">
        <v>0.03</v>
      </c>
      <c r="D27" s="37">
        <f>C27*12</f>
        <v>0.36</v>
      </c>
      <c r="F27" s="27"/>
      <c r="G27" s="32"/>
      <c r="H27" s="28"/>
    </row>
    <row r="28" spans="1:8" ht="45.75" customHeight="1">
      <c r="A28" s="57" t="s">
        <v>28</v>
      </c>
      <c r="B28" s="57"/>
      <c r="C28" s="33">
        <f>SUM(C29:C37)</f>
        <v>5.52</v>
      </c>
      <c r="D28" s="33">
        <f>SUM(D29:D37)</f>
        <v>66.24</v>
      </c>
      <c r="F28" s="27"/>
      <c r="G28" s="32"/>
      <c r="H28" s="28"/>
    </row>
    <row r="29" spans="1:8" ht="57" customHeight="1">
      <c r="A29" s="4" t="s">
        <v>31</v>
      </c>
      <c r="B29" s="36" t="s">
        <v>44</v>
      </c>
      <c r="C29" s="37">
        <v>1.09</v>
      </c>
      <c r="D29" s="37">
        <f>C29*12</f>
        <v>13.08</v>
      </c>
      <c r="F29" s="27"/>
      <c r="G29" s="32"/>
      <c r="H29" s="28"/>
    </row>
    <row r="30" spans="1:8" ht="33.75" customHeight="1">
      <c r="A30" s="4" t="s">
        <v>45</v>
      </c>
      <c r="B30" s="36" t="s">
        <v>54</v>
      </c>
      <c r="C30" s="54">
        <v>0.32</v>
      </c>
      <c r="D30" s="54">
        <f>C30*12</f>
        <v>3.84</v>
      </c>
      <c r="F30" s="27"/>
      <c r="G30" s="32"/>
      <c r="H30" s="28"/>
    </row>
    <row r="31" spans="1:8" ht="20.25" customHeight="1">
      <c r="A31" s="4" t="s">
        <v>8</v>
      </c>
      <c r="B31" s="36" t="s">
        <v>46</v>
      </c>
      <c r="C31" s="55"/>
      <c r="D31" s="55"/>
      <c r="F31" s="27"/>
      <c r="G31" s="32"/>
      <c r="H31" s="28"/>
    </row>
    <row r="32" spans="1:8" ht="20.25" customHeight="1">
      <c r="A32" s="4" t="s">
        <v>9</v>
      </c>
      <c r="B32" s="36" t="s">
        <v>47</v>
      </c>
      <c r="C32" s="56"/>
      <c r="D32" s="56"/>
      <c r="F32" s="27"/>
      <c r="G32" s="32"/>
      <c r="H32" s="28"/>
    </row>
    <row r="33" spans="1:8" ht="33" customHeight="1">
      <c r="A33" s="4" t="s">
        <v>48</v>
      </c>
      <c r="B33" s="36" t="s">
        <v>49</v>
      </c>
      <c r="C33" s="37">
        <v>0.05</v>
      </c>
      <c r="D33" s="37">
        <f>C33*12</f>
        <v>0.6</v>
      </c>
      <c r="F33" s="27"/>
      <c r="G33" s="32"/>
      <c r="H33" s="28"/>
    </row>
    <row r="34" spans="1:8" ht="32.25" customHeight="1">
      <c r="A34" s="4" t="s">
        <v>50</v>
      </c>
      <c r="B34" s="36" t="s">
        <v>53</v>
      </c>
      <c r="C34" s="37">
        <v>0.2</v>
      </c>
      <c r="D34" s="37">
        <f>C34*12</f>
        <v>2.4</v>
      </c>
      <c r="F34" s="27"/>
      <c r="G34" s="32"/>
      <c r="H34" s="28"/>
    </row>
    <row r="35" spans="1:8" ht="48" customHeight="1">
      <c r="A35" s="4" t="s">
        <v>29</v>
      </c>
      <c r="B35" s="36" t="s">
        <v>40</v>
      </c>
      <c r="C35" s="39">
        <v>0.35</v>
      </c>
      <c r="D35" s="37">
        <f>C35*12</f>
        <v>4.2</v>
      </c>
      <c r="F35" s="27"/>
      <c r="G35" s="32"/>
      <c r="H35" s="28"/>
    </row>
    <row r="36" spans="1:8" ht="18.75" customHeight="1">
      <c r="A36" s="4" t="s">
        <v>11</v>
      </c>
      <c r="B36" s="36" t="s">
        <v>40</v>
      </c>
      <c r="C36" s="39">
        <v>3.39</v>
      </c>
      <c r="D36" s="37">
        <f>C36*12</f>
        <v>40.68</v>
      </c>
      <c r="F36" s="27"/>
      <c r="G36" s="32"/>
      <c r="H36" s="28"/>
    </row>
    <row r="37" spans="1:8" ht="72" customHeight="1">
      <c r="A37" s="4" t="s">
        <v>41</v>
      </c>
      <c r="B37" s="36" t="s">
        <v>54</v>
      </c>
      <c r="C37" s="39">
        <v>0.12</v>
      </c>
      <c r="D37" s="37">
        <f>C37*12</f>
        <v>1.44</v>
      </c>
      <c r="F37" s="27"/>
      <c r="G37" s="32"/>
      <c r="H37" s="28"/>
    </row>
    <row r="38" spans="1:8" ht="19.5" customHeight="1">
      <c r="A38" s="41"/>
      <c r="B38" s="42" t="s">
        <v>10</v>
      </c>
      <c r="C38" s="33">
        <f>C4+C10+C20</f>
        <v>36.22</v>
      </c>
      <c r="D38" s="33">
        <f>D4+D10+D20</f>
        <v>434.64</v>
      </c>
      <c r="F38" s="27"/>
      <c r="G38" s="32"/>
      <c r="H38" s="28"/>
    </row>
    <row r="39" spans="1:8" ht="15">
      <c r="A39" s="43" t="s">
        <v>16</v>
      </c>
      <c r="B39" s="43"/>
      <c r="C39" s="44"/>
      <c r="D39" s="45"/>
      <c r="F39" s="27"/>
      <c r="G39" s="32"/>
      <c r="H39" s="32"/>
    </row>
    <row r="40" spans="1:6" ht="57" customHeight="1">
      <c r="A40" s="51" t="s">
        <v>34</v>
      </c>
      <c r="B40" s="51"/>
      <c r="C40" s="51"/>
      <c r="D40" s="51"/>
      <c r="F40" s="27"/>
    </row>
    <row r="41" spans="1:6" ht="32.25" customHeight="1">
      <c r="A41" s="51" t="s">
        <v>35</v>
      </c>
      <c r="B41" s="51"/>
      <c r="C41" s="51"/>
      <c r="D41" s="51"/>
      <c r="F41" s="27"/>
    </row>
    <row r="42" spans="1:4" ht="15">
      <c r="A42" s="5"/>
      <c r="B42" s="5"/>
      <c r="C42" s="5"/>
      <c r="D42" s="17"/>
    </row>
    <row r="43" spans="1:4" ht="15">
      <c r="A43" s="5"/>
      <c r="B43" s="5"/>
      <c r="C43" s="5"/>
      <c r="D43" s="17"/>
    </row>
    <row r="44" spans="1:4" ht="15">
      <c r="A44" s="5"/>
      <c r="B44" s="5"/>
      <c r="C44" s="6"/>
      <c r="D44" s="17"/>
    </row>
    <row r="45" spans="1:4" ht="15">
      <c r="A45" s="5"/>
      <c r="B45" s="5"/>
      <c r="C45" s="5"/>
      <c r="D45" s="17"/>
    </row>
    <row r="46" spans="1:4" ht="15">
      <c r="A46" s="5"/>
      <c r="B46" s="5"/>
      <c r="C46" s="5"/>
      <c r="D46" s="17"/>
    </row>
    <row r="47" spans="1:4" ht="15">
      <c r="A47" s="7"/>
      <c r="B47" s="8"/>
      <c r="C47" s="9"/>
      <c r="D47" s="20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s="18" customFormat="1" ht="15">
      <c r="A56" s="1"/>
      <c r="B56" s="1"/>
      <c r="C56" s="1"/>
    </row>
    <row r="57" spans="1:3" s="18" customFormat="1" ht="15">
      <c r="A57" s="1"/>
      <c r="B57" s="1"/>
      <c r="C57" s="1"/>
    </row>
    <row r="58" spans="1:3" s="18" customFormat="1" ht="15">
      <c r="A58" s="1"/>
      <c r="B58" s="1"/>
      <c r="C58" s="1"/>
    </row>
  </sheetData>
  <sheetProtection selectLockedCells="1" selectUnlockedCells="1"/>
  <mergeCells count="19">
    <mergeCell ref="A40:D40"/>
    <mergeCell ref="A41:D41"/>
    <mergeCell ref="A22:B22"/>
    <mergeCell ref="C23:C25"/>
    <mergeCell ref="D23:D25"/>
    <mergeCell ref="A28:B28"/>
    <mergeCell ref="C30:C32"/>
    <mergeCell ref="D30:D32"/>
    <mergeCell ref="B7:B8"/>
    <mergeCell ref="A10:B10"/>
    <mergeCell ref="A12:B12"/>
    <mergeCell ref="B13:B14"/>
    <mergeCell ref="B15:B16"/>
    <mergeCell ref="A20:B20"/>
    <mergeCell ref="A1:D1"/>
    <mergeCell ref="A2:D2"/>
    <mergeCell ref="A4:B4"/>
    <mergeCell ref="A5:B5"/>
    <mergeCell ref="A6:B6"/>
  </mergeCells>
  <printOptions horizontalCentered="1"/>
  <pageMargins left="0.5905511811023623" right="0.1968503937007874" top="0.31496062992125984" bottom="0.15748031496062992" header="0.11811023622047245" footer="0.1181102362204724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workbookViewId="0" topLeftCell="A37">
      <selection activeCell="G5" sqref="G5"/>
    </sheetView>
  </sheetViews>
  <sheetFormatPr defaultColWidth="9.00390625" defaultRowHeight="12.75"/>
  <cols>
    <col min="1" max="1" width="48.50390625" style="0" customWidth="1"/>
    <col min="2" max="2" width="27.375" style="0" customWidth="1"/>
    <col min="3" max="3" width="13.50390625" style="0" customWidth="1"/>
    <col min="4" max="4" width="13.50390625" style="18" customWidth="1"/>
    <col min="6" max="6" width="8.875" style="26" customWidth="1"/>
  </cols>
  <sheetData>
    <row r="1" spans="1:4" ht="17.25" customHeight="1">
      <c r="A1" s="66" t="s">
        <v>0</v>
      </c>
      <c r="B1" s="66"/>
      <c r="C1" s="66"/>
      <c r="D1" s="66"/>
    </row>
    <row r="2" spans="1:4" ht="33" customHeight="1">
      <c r="A2" s="67" t="s">
        <v>61</v>
      </c>
      <c r="B2" s="67"/>
      <c r="C2" s="67"/>
      <c r="D2" s="67"/>
    </row>
    <row r="3" spans="1:4" ht="63.75" customHeight="1">
      <c r="A3" s="15" t="s">
        <v>32</v>
      </c>
      <c r="B3" s="16" t="s">
        <v>33</v>
      </c>
      <c r="C3" s="22" t="s">
        <v>14</v>
      </c>
      <c r="D3" s="16" t="s">
        <v>13</v>
      </c>
    </row>
    <row r="4" spans="1:8" ht="59.25" customHeight="1">
      <c r="A4" s="57" t="s">
        <v>12</v>
      </c>
      <c r="B4" s="57"/>
      <c r="C4" s="33">
        <f>SUM(C7:C9)</f>
        <v>4.03</v>
      </c>
      <c r="D4" s="33">
        <f>SUM(D7:D9)</f>
        <v>48.36</v>
      </c>
      <c r="G4" s="32"/>
      <c r="H4" s="28"/>
    </row>
    <row r="5" spans="1:8" ht="15.75" customHeight="1">
      <c r="A5" s="60" t="s">
        <v>17</v>
      </c>
      <c r="B5" s="61"/>
      <c r="C5" s="23"/>
      <c r="D5" s="34"/>
      <c r="G5" s="32"/>
      <c r="H5" s="28"/>
    </row>
    <row r="6" spans="1:8" ht="59.25" customHeight="1">
      <c r="A6" s="60" t="s">
        <v>19</v>
      </c>
      <c r="B6" s="61"/>
      <c r="C6" s="23"/>
      <c r="D6" s="35"/>
      <c r="G6" s="32"/>
      <c r="H6" s="28"/>
    </row>
    <row r="7" spans="1:8" ht="48" customHeight="1">
      <c r="A7" s="4" t="s">
        <v>51</v>
      </c>
      <c r="B7" s="58" t="s">
        <v>52</v>
      </c>
      <c r="C7" s="37">
        <v>2.16</v>
      </c>
      <c r="D7" s="37">
        <f>C7*12</f>
        <v>25.92</v>
      </c>
      <c r="F7" s="27"/>
      <c r="G7" s="32"/>
      <c r="H7" s="28"/>
    </row>
    <row r="8" spans="1:8" ht="42.75" customHeight="1">
      <c r="A8" s="4" t="s">
        <v>18</v>
      </c>
      <c r="B8" s="58"/>
      <c r="C8" s="37">
        <v>0.66</v>
      </c>
      <c r="D8" s="37">
        <f>C8*12</f>
        <v>7.92</v>
      </c>
      <c r="F8" s="27"/>
      <c r="G8" s="32"/>
      <c r="H8" s="28"/>
    </row>
    <row r="9" spans="1:8" ht="40.5" customHeight="1">
      <c r="A9" s="4" t="s">
        <v>36</v>
      </c>
      <c r="B9" s="36" t="s">
        <v>4</v>
      </c>
      <c r="C9" s="37">
        <f>0.87+0.14+0.2</f>
        <v>1.21</v>
      </c>
      <c r="D9" s="37">
        <f>C9*12</f>
        <v>14.52</v>
      </c>
      <c r="F9" s="27"/>
      <c r="G9" s="32"/>
      <c r="H9" s="28"/>
    </row>
    <row r="10" spans="1:8" ht="43.5" customHeight="1">
      <c r="A10" s="59" t="s">
        <v>2</v>
      </c>
      <c r="B10" s="59"/>
      <c r="C10" s="33">
        <f>SUM(C13:C19)</f>
        <v>18.89</v>
      </c>
      <c r="D10" s="33">
        <f>SUM(D13:D19)</f>
        <v>226.68</v>
      </c>
      <c r="F10" s="27"/>
      <c r="G10" s="32"/>
      <c r="H10" s="28"/>
    </row>
    <row r="11" spans="1:8" ht="15.75" customHeight="1">
      <c r="A11" s="13" t="s">
        <v>17</v>
      </c>
      <c r="B11" s="14"/>
      <c r="C11" s="24"/>
      <c r="D11" s="35"/>
      <c r="F11" s="27"/>
      <c r="G11" s="32"/>
      <c r="H11" s="28"/>
    </row>
    <row r="12" spans="1:8" ht="48" customHeight="1">
      <c r="A12" s="60" t="s">
        <v>24</v>
      </c>
      <c r="B12" s="61"/>
      <c r="C12" s="23"/>
      <c r="D12" s="35"/>
      <c r="F12" s="27"/>
      <c r="G12" s="32"/>
      <c r="H12" s="28"/>
    </row>
    <row r="13" spans="1:8" ht="21" customHeight="1">
      <c r="A13" s="10" t="s">
        <v>20</v>
      </c>
      <c r="B13" s="62" t="s">
        <v>3</v>
      </c>
      <c r="C13" s="37">
        <v>1.02</v>
      </c>
      <c r="D13" s="35">
        <f aca="true" t="shared" si="0" ref="D13:D19">C13*12</f>
        <v>12.24</v>
      </c>
      <c r="F13" s="27"/>
      <c r="G13" s="32"/>
      <c r="H13" s="28"/>
    </row>
    <row r="14" spans="1:8" ht="30.75" customHeight="1">
      <c r="A14" s="4" t="s">
        <v>21</v>
      </c>
      <c r="B14" s="63"/>
      <c r="C14" s="37">
        <v>5.19</v>
      </c>
      <c r="D14" s="37">
        <f t="shared" si="0"/>
        <v>62.28</v>
      </c>
      <c r="F14" s="27"/>
      <c r="G14" s="32"/>
      <c r="H14" s="28"/>
    </row>
    <row r="15" spans="1:8" ht="45" customHeight="1">
      <c r="A15" s="4" t="s">
        <v>22</v>
      </c>
      <c r="B15" s="64" t="s">
        <v>4</v>
      </c>
      <c r="C15" s="37">
        <v>0.77</v>
      </c>
      <c r="D15" s="37">
        <f t="shared" si="0"/>
        <v>9.24</v>
      </c>
      <c r="F15" s="27"/>
      <c r="G15" s="32"/>
      <c r="H15" s="28"/>
    </row>
    <row r="16" spans="1:8" ht="23.25" customHeight="1">
      <c r="A16" s="4" t="s">
        <v>23</v>
      </c>
      <c r="B16" s="65"/>
      <c r="C16" s="37">
        <v>0.16</v>
      </c>
      <c r="D16" s="37">
        <f t="shared" si="0"/>
        <v>1.92</v>
      </c>
      <c r="F16" s="27"/>
      <c r="G16" s="32"/>
      <c r="H16" s="28"/>
    </row>
    <row r="17" spans="1:8" ht="59.25" customHeight="1">
      <c r="A17" s="4" t="s">
        <v>15</v>
      </c>
      <c r="B17" s="36" t="s">
        <v>5</v>
      </c>
      <c r="C17" s="37">
        <v>3.49</v>
      </c>
      <c r="D17" s="37">
        <f t="shared" si="0"/>
        <v>41.88</v>
      </c>
      <c r="F17" s="27"/>
      <c r="G17" s="32"/>
      <c r="H17" s="28"/>
    </row>
    <row r="18" spans="1:8" ht="47.25" customHeight="1">
      <c r="A18" s="4" t="s">
        <v>25</v>
      </c>
      <c r="B18" s="36" t="s">
        <v>5</v>
      </c>
      <c r="C18" s="37">
        <v>6.98</v>
      </c>
      <c r="D18" s="37">
        <f t="shared" si="0"/>
        <v>83.76</v>
      </c>
      <c r="F18" s="27"/>
      <c r="G18" s="32"/>
      <c r="H18" s="28"/>
    </row>
    <row r="19" spans="1:8" ht="59.25" customHeight="1">
      <c r="A19" s="11" t="s">
        <v>26</v>
      </c>
      <c r="B19" s="36" t="s">
        <v>5</v>
      </c>
      <c r="C19" s="39">
        <v>1.28</v>
      </c>
      <c r="D19" s="37">
        <f t="shared" si="0"/>
        <v>15.36</v>
      </c>
      <c r="F19" s="27"/>
      <c r="G19" s="32"/>
      <c r="H19" s="28"/>
    </row>
    <row r="20" spans="1:8" ht="33" customHeight="1">
      <c r="A20" s="59" t="s">
        <v>6</v>
      </c>
      <c r="B20" s="59"/>
      <c r="C20" s="33">
        <f>C22+C28</f>
        <v>13.39</v>
      </c>
      <c r="D20" s="33">
        <f>D22+D28</f>
        <v>160.68</v>
      </c>
      <c r="F20" s="27"/>
      <c r="G20" s="32"/>
      <c r="H20" s="28"/>
    </row>
    <row r="21" spans="1:8" ht="15" customHeight="1">
      <c r="A21" s="13" t="s">
        <v>17</v>
      </c>
      <c r="B21" s="14"/>
      <c r="C21" s="25"/>
      <c r="D21" s="25"/>
      <c r="F21" s="27"/>
      <c r="G21" s="32"/>
      <c r="H21" s="28"/>
    </row>
    <row r="22" spans="1:8" ht="15" customHeight="1">
      <c r="A22" s="52" t="s">
        <v>27</v>
      </c>
      <c r="B22" s="53"/>
      <c r="C22" s="33">
        <f>SUM(C23:C27)</f>
        <v>7.78</v>
      </c>
      <c r="D22" s="33">
        <f>SUM(D23:D27)</f>
        <v>93.36</v>
      </c>
      <c r="F22" s="27"/>
      <c r="G22" s="32"/>
      <c r="H22" s="28"/>
    </row>
    <row r="23" spans="1:8" ht="27.75" customHeight="1">
      <c r="A23" s="4" t="s">
        <v>42</v>
      </c>
      <c r="B23" s="36" t="s">
        <v>43</v>
      </c>
      <c r="C23" s="54">
        <v>7.47</v>
      </c>
      <c r="D23" s="54">
        <f>C23*12</f>
        <v>89.64</v>
      </c>
      <c r="F23" s="27"/>
      <c r="G23" s="32"/>
      <c r="H23" s="28"/>
    </row>
    <row r="24" spans="1:8" ht="45" customHeight="1">
      <c r="A24" s="4" t="s">
        <v>37</v>
      </c>
      <c r="B24" s="36" t="s">
        <v>38</v>
      </c>
      <c r="C24" s="55"/>
      <c r="D24" s="55"/>
      <c r="F24" s="27"/>
      <c r="G24" s="32"/>
      <c r="H24" s="28"/>
    </row>
    <row r="25" spans="1:8" ht="14.25" customHeight="1">
      <c r="A25" s="4" t="s">
        <v>39</v>
      </c>
      <c r="B25" s="36" t="s">
        <v>1</v>
      </c>
      <c r="C25" s="56"/>
      <c r="D25" s="56"/>
      <c r="F25" s="27"/>
      <c r="G25" s="32"/>
      <c r="H25" s="28"/>
    </row>
    <row r="26" spans="1:8" ht="14.25" customHeight="1">
      <c r="A26" s="4" t="s">
        <v>7</v>
      </c>
      <c r="B26" s="36" t="s">
        <v>55</v>
      </c>
      <c r="C26" s="40">
        <v>0.28</v>
      </c>
      <c r="D26" s="40">
        <f>C26*12</f>
        <v>3.36</v>
      </c>
      <c r="F26" s="27"/>
      <c r="G26" s="32"/>
      <c r="H26" s="28"/>
    </row>
    <row r="27" spans="1:8" ht="36" customHeight="1">
      <c r="A27" s="4" t="s">
        <v>30</v>
      </c>
      <c r="B27" s="36" t="s">
        <v>54</v>
      </c>
      <c r="C27" s="37">
        <v>0.03</v>
      </c>
      <c r="D27" s="37">
        <f>C27*12</f>
        <v>0.36</v>
      </c>
      <c r="F27" s="27"/>
      <c r="G27" s="32"/>
      <c r="H27" s="28"/>
    </row>
    <row r="28" spans="1:8" ht="45.75" customHeight="1">
      <c r="A28" s="57" t="s">
        <v>28</v>
      </c>
      <c r="B28" s="57"/>
      <c r="C28" s="33">
        <f>SUM(C29:C38)</f>
        <v>5.61</v>
      </c>
      <c r="D28" s="33">
        <f>SUM(D29:D38)</f>
        <v>67.32</v>
      </c>
      <c r="F28" s="27"/>
      <c r="G28" s="32"/>
      <c r="H28" s="28"/>
    </row>
    <row r="29" spans="1:8" ht="57" customHeight="1">
      <c r="A29" s="4" t="s">
        <v>31</v>
      </c>
      <c r="B29" s="36" t="s">
        <v>44</v>
      </c>
      <c r="C29" s="37">
        <v>1.09</v>
      </c>
      <c r="D29" s="37">
        <f>C29*12</f>
        <v>13.08</v>
      </c>
      <c r="F29" s="27"/>
      <c r="G29" s="32"/>
      <c r="H29" s="28"/>
    </row>
    <row r="30" spans="1:8" ht="33.75" customHeight="1">
      <c r="A30" s="4" t="s">
        <v>45</v>
      </c>
      <c r="B30" s="36" t="s">
        <v>54</v>
      </c>
      <c r="C30" s="54">
        <v>0.32</v>
      </c>
      <c r="D30" s="54">
        <f>C30*12</f>
        <v>3.84</v>
      </c>
      <c r="F30" s="27"/>
      <c r="G30" s="32"/>
      <c r="H30" s="28"/>
    </row>
    <row r="31" spans="1:8" ht="20.25" customHeight="1">
      <c r="A31" s="4" t="s">
        <v>8</v>
      </c>
      <c r="B31" s="36" t="s">
        <v>46</v>
      </c>
      <c r="C31" s="55"/>
      <c r="D31" s="55"/>
      <c r="F31" s="27"/>
      <c r="G31" s="32"/>
      <c r="H31" s="28"/>
    </row>
    <row r="32" spans="1:8" ht="20.25" customHeight="1">
      <c r="A32" s="4" t="s">
        <v>9</v>
      </c>
      <c r="B32" s="36" t="s">
        <v>47</v>
      </c>
      <c r="C32" s="56"/>
      <c r="D32" s="56"/>
      <c r="F32" s="27"/>
      <c r="G32" s="32"/>
      <c r="H32" s="28"/>
    </row>
    <row r="33" spans="1:8" ht="33" customHeight="1">
      <c r="A33" s="4" t="s">
        <v>48</v>
      </c>
      <c r="B33" s="36" t="s">
        <v>49</v>
      </c>
      <c r="C33" s="37">
        <v>0.05</v>
      </c>
      <c r="D33" s="37">
        <f aca="true" t="shared" si="1" ref="D33:D38">C33*12</f>
        <v>0.6</v>
      </c>
      <c r="F33" s="27"/>
      <c r="G33" s="32"/>
      <c r="H33" s="28"/>
    </row>
    <row r="34" spans="1:8" ht="32.25" customHeight="1">
      <c r="A34" s="4" t="s">
        <v>50</v>
      </c>
      <c r="B34" s="36" t="s">
        <v>53</v>
      </c>
      <c r="C34" s="37">
        <v>0.2</v>
      </c>
      <c r="D34" s="37">
        <f t="shared" si="1"/>
        <v>2.4</v>
      </c>
      <c r="F34" s="27"/>
      <c r="G34" s="32"/>
      <c r="H34" s="28"/>
    </row>
    <row r="35" spans="1:8" ht="48" customHeight="1">
      <c r="A35" s="4" t="s">
        <v>29</v>
      </c>
      <c r="B35" s="36" t="s">
        <v>40</v>
      </c>
      <c r="C35" s="39">
        <v>0.35</v>
      </c>
      <c r="D35" s="37">
        <f t="shared" si="1"/>
        <v>4.2</v>
      </c>
      <c r="F35" s="27"/>
      <c r="G35" s="32"/>
      <c r="H35" s="28"/>
    </row>
    <row r="36" spans="1:8" ht="30.75" customHeight="1">
      <c r="A36" s="4" t="s">
        <v>58</v>
      </c>
      <c r="B36" s="36" t="s">
        <v>40</v>
      </c>
      <c r="C36" s="39">
        <v>0.09</v>
      </c>
      <c r="D36" s="37">
        <f t="shared" si="1"/>
        <v>1.08</v>
      </c>
      <c r="F36" s="27"/>
      <c r="G36" s="32"/>
      <c r="H36" s="28"/>
    </row>
    <row r="37" spans="1:8" ht="18.75" customHeight="1">
      <c r="A37" s="4" t="s">
        <v>11</v>
      </c>
      <c r="B37" s="36" t="s">
        <v>40</v>
      </c>
      <c r="C37" s="39">
        <v>3.39</v>
      </c>
      <c r="D37" s="37">
        <f t="shared" si="1"/>
        <v>40.68</v>
      </c>
      <c r="F37" s="27"/>
      <c r="G37" s="32"/>
      <c r="H37" s="28"/>
    </row>
    <row r="38" spans="1:8" ht="72" customHeight="1">
      <c r="A38" s="4" t="s">
        <v>41</v>
      </c>
      <c r="B38" s="36" t="s">
        <v>54</v>
      </c>
      <c r="C38" s="39">
        <v>0.12</v>
      </c>
      <c r="D38" s="37">
        <f t="shared" si="1"/>
        <v>1.44</v>
      </c>
      <c r="F38" s="27"/>
      <c r="G38" s="32"/>
      <c r="H38" s="28"/>
    </row>
    <row r="39" spans="1:8" ht="19.5" customHeight="1">
      <c r="A39" s="41"/>
      <c r="B39" s="42" t="s">
        <v>10</v>
      </c>
      <c r="C39" s="33">
        <f>C4+C10+C20</f>
        <v>36.31</v>
      </c>
      <c r="D39" s="33">
        <f>D4+D10+D20</f>
        <v>435.72</v>
      </c>
      <c r="F39" s="27"/>
      <c r="G39" s="32"/>
      <c r="H39" s="28"/>
    </row>
    <row r="40" spans="1:8" ht="15">
      <c r="A40" s="12" t="s">
        <v>16</v>
      </c>
      <c r="B40" s="12"/>
      <c r="C40" s="21"/>
      <c r="D40" s="19"/>
      <c r="F40" s="27"/>
      <c r="G40" s="32"/>
      <c r="H40" s="32"/>
    </row>
    <row r="41" spans="1:6" ht="57" customHeight="1">
      <c r="A41" s="51" t="s">
        <v>34</v>
      </c>
      <c r="B41" s="51"/>
      <c r="C41" s="51"/>
      <c r="D41" s="51"/>
      <c r="F41" s="27"/>
    </row>
    <row r="42" spans="1:6" ht="32.25" customHeight="1">
      <c r="A42" s="51" t="s">
        <v>35</v>
      </c>
      <c r="B42" s="51"/>
      <c r="C42" s="51"/>
      <c r="D42" s="51"/>
      <c r="F42" s="27"/>
    </row>
    <row r="43" spans="1:4" ht="15">
      <c r="A43" s="5"/>
      <c r="B43" s="5"/>
      <c r="C43" s="5"/>
      <c r="D43" s="17"/>
    </row>
    <row r="44" spans="1:4" ht="15">
      <c r="A44" s="5"/>
      <c r="B44" s="5"/>
      <c r="C44" s="5"/>
      <c r="D44" s="17"/>
    </row>
    <row r="45" spans="1:4" ht="15">
      <c r="A45" s="5"/>
      <c r="B45" s="5"/>
      <c r="C45" s="6"/>
      <c r="D45" s="17"/>
    </row>
    <row r="46" spans="1:4" ht="15">
      <c r="A46" s="5"/>
      <c r="B46" s="5"/>
      <c r="C46" s="5"/>
      <c r="D46" s="17"/>
    </row>
    <row r="47" spans="1:4" ht="15">
      <c r="A47" s="5"/>
      <c r="B47" s="5"/>
      <c r="C47" s="5"/>
      <c r="D47" s="17"/>
    </row>
    <row r="48" spans="1:4" ht="15">
      <c r="A48" s="7"/>
      <c r="B48" s="8"/>
      <c r="C48" s="9"/>
      <c r="D48" s="20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s="18" customFormat="1" ht="15">
      <c r="A57" s="1"/>
      <c r="B57" s="1"/>
      <c r="C57" s="1"/>
    </row>
    <row r="58" spans="1:3" s="18" customFormat="1" ht="15">
      <c r="A58" s="1"/>
      <c r="B58" s="1"/>
      <c r="C58" s="1"/>
    </row>
    <row r="59" spans="1:3" s="18" customFormat="1" ht="15">
      <c r="A59" s="1"/>
      <c r="B59" s="1"/>
      <c r="C59" s="1"/>
    </row>
  </sheetData>
  <sheetProtection selectLockedCells="1" selectUnlockedCells="1"/>
  <mergeCells count="19">
    <mergeCell ref="A1:D1"/>
    <mergeCell ref="A2:D2"/>
    <mergeCell ref="A4:B4"/>
    <mergeCell ref="A5:B5"/>
    <mergeCell ref="A6:B6"/>
    <mergeCell ref="B7:B8"/>
    <mergeCell ref="A10:B10"/>
    <mergeCell ref="A12:B12"/>
    <mergeCell ref="B13:B14"/>
    <mergeCell ref="B15:B16"/>
    <mergeCell ref="A20:B20"/>
    <mergeCell ref="A41:D41"/>
    <mergeCell ref="A42:D42"/>
    <mergeCell ref="A22:B22"/>
    <mergeCell ref="C23:C25"/>
    <mergeCell ref="D23:D25"/>
    <mergeCell ref="A28:B28"/>
    <mergeCell ref="C30:C32"/>
    <mergeCell ref="D30:D32"/>
  </mergeCells>
  <printOptions horizontalCentered="1"/>
  <pageMargins left="0.5905511811023623" right="0.1968503937007874" top="0.31496062992125984" bottom="0.15748031496062992" header="0.11811023622047245" footer="0.1181102362204724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2016-02-13T11:34:37Z</cp:lastPrinted>
  <dcterms:created xsi:type="dcterms:W3CDTF">2013-04-30T05:42:41Z</dcterms:created>
  <dcterms:modified xsi:type="dcterms:W3CDTF">2017-02-28T14:44:37Z</dcterms:modified>
  <cp:category/>
  <cp:version/>
  <cp:contentType/>
  <cp:contentStatus/>
</cp:coreProperties>
</file>