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Бюджет на 2020 - 2022 годы\ГОТОВЫЕ МАТЕРИАЛЫ К ПРОЕКТУ  БЮДЖЕТА 2020-2022гг\"/>
    </mc:Choice>
  </mc:AlternateContent>
  <bookViews>
    <workbookView xWindow="0" yWindow="0" windowWidth="19200" windowHeight="11028"/>
  </bookViews>
  <sheets>
    <sheet name="национальные проекты" sheetId="1" r:id="rId1"/>
  </sheets>
  <definedNames>
    <definedName name="_xlnm.Print_Titles" localSheetId="0">'национальные проекты'!$6:$7</definedName>
  </definedNames>
  <calcPr calcId="162913" refMode="R1C1"/>
</workbook>
</file>

<file path=xl/calcChain.xml><?xml version="1.0" encoding="utf-8"?>
<calcChain xmlns="http://schemas.openxmlformats.org/spreadsheetml/2006/main">
  <c r="C9" i="1" l="1"/>
  <c r="D9" i="1"/>
  <c r="E9" i="1"/>
  <c r="B9" i="1"/>
  <c r="E52" i="1"/>
  <c r="D52" i="1"/>
  <c r="C52" i="1"/>
  <c r="B52" i="1"/>
  <c r="B8" i="1"/>
  <c r="B41" i="1" l="1"/>
  <c r="C41" i="1"/>
  <c r="B35" i="1"/>
  <c r="E147" i="1"/>
  <c r="D147" i="1"/>
  <c r="C147" i="1"/>
  <c r="B147" i="1"/>
  <c r="C136" i="1" l="1"/>
  <c r="D136" i="1"/>
  <c r="B136" i="1"/>
  <c r="C49" i="1"/>
  <c r="C44" i="1" s="1"/>
  <c r="D49" i="1"/>
  <c r="D44" i="1" s="1"/>
  <c r="B49" i="1"/>
  <c r="B44" i="1" s="1"/>
  <c r="E51" i="1"/>
  <c r="E49" i="1" s="1"/>
  <c r="E44" i="1" s="1"/>
  <c r="E43" i="1"/>
  <c r="E41" i="1" s="1"/>
  <c r="D41" i="1"/>
  <c r="E31" i="1"/>
  <c r="E40" i="1"/>
  <c r="E38" i="1" s="1"/>
  <c r="E34" i="1"/>
  <c r="E37" i="1"/>
  <c r="E35" i="1" s="1"/>
  <c r="C35" i="1"/>
  <c r="D35" i="1"/>
  <c r="D38" i="1"/>
  <c r="C38" i="1"/>
  <c r="B38" i="1"/>
  <c r="C29" i="1"/>
  <c r="D29" i="1"/>
  <c r="E29" i="1"/>
  <c r="B29" i="1"/>
  <c r="C32" i="1"/>
  <c r="D32" i="1"/>
  <c r="E32" i="1"/>
  <c r="B32" i="1"/>
  <c r="E23" i="1"/>
  <c r="E22" i="1"/>
  <c r="E20" i="1" s="1"/>
  <c r="E15" i="1" s="1"/>
  <c r="C20" i="1"/>
  <c r="C15" i="1" s="1"/>
  <c r="D20" i="1"/>
  <c r="D15" i="1" s="1"/>
  <c r="B20" i="1"/>
  <c r="B15" i="1" s="1"/>
  <c r="E66" i="1"/>
  <c r="E67" i="1"/>
  <c r="E65" i="1"/>
  <c r="C63" i="1"/>
  <c r="C61" i="1" s="1"/>
  <c r="C60" i="1" s="1"/>
  <c r="C58" i="1" s="1"/>
  <c r="D63" i="1"/>
  <c r="D61" i="1" s="1"/>
  <c r="D60" i="1" s="1"/>
  <c r="D58" i="1" s="1"/>
  <c r="B63" i="1"/>
  <c r="B61" i="1" s="1"/>
  <c r="B60" i="1" s="1"/>
  <c r="B58" i="1" s="1"/>
  <c r="E153" i="1"/>
  <c r="E156" i="1"/>
  <c r="E159" i="1"/>
  <c r="E162" i="1"/>
  <c r="E169" i="1"/>
  <c r="E172" i="1"/>
  <c r="E175" i="1"/>
  <c r="C173" i="1"/>
  <c r="D173" i="1"/>
  <c r="B173" i="1"/>
  <c r="C170" i="1"/>
  <c r="D170" i="1"/>
  <c r="B170" i="1"/>
  <c r="C167" i="1"/>
  <c r="D167" i="1"/>
  <c r="B167" i="1"/>
  <c r="C160" i="1"/>
  <c r="D160" i="1"/>
  <c r="B160" i="1"/>
  <c r="C157" i="1"/>
  <c r="D157" i="1"/>
  <c r="B157" i="1"/>
  <c r="C154" i="1"/>
  <c r="D154" i="1"/>
  <c r="B154" i="1"/>
  <c r="C151" i="1"/>
  <c r="D151" i="1"/>
  <c r="B151" i="1"/>
  <c r="C130" i="1"/>
  <c r="C125" i="1" s="1"/>
  <c r="C123" i="1" s="1"/>
  <c r="D130" i="1"/>
  <c r="D125" i="1" s="1"/>
  <c r="D123" i="1" s="1"/>
  <c r="B130" i="1"/>
  <c r="B125" i="1" s="1"/>
  <c r="B123" i="1" s="1"/>
  <c r="E139" i="1"/>
  <c r="E138" i="1"/>
  <c r="E136" i="1" s="1"/>
  <c r="E121" i="1"/>
  <c r="E122" i="1"/>
  <c r="E120" i="1"/>
  <c r="C118" i="1"/>
  <c r="D118" i="1"/>
  <c r="B118" i="1"/>
  <c r="E116" i="1"/>
  <c r="E117" i="1"/>
  <c r="E115" i="1"/>
  <c r="C113" i="1"/>
  <c r="D113" i="1"/>
  <c r="B113" i="1"/>
  <c r="E57" i="1"/>
  <c r="E55" i="1" s="1"/>
  <c r="E53" i="1" s="1"/>
  <c r="C55" i="1"/>
  <c r="C53" i="1" s="1"/>
  <c r="D55" i="1"/>
  <c r="D53" i="1" s="1"/>
  <c r="B55" i="1"/>
  <c r="B53" i="1" s="1"/>
  <c r="E94" i="1"/>
  <c r="E93" i="1"/>
  <c r="C91" i="1"/>
  <c r="C90" i="1" s="1"/>
  <c r="D91" i="1"/>
  <c r="D90" i="1" s="1"/>
  <c r="B91" i="1"/>
  <c r="B90" i="1" s="1"/>
  <c r="D11" i="1" l="1"/>
  <c r="D24" i="1"/>
  <c r="B24" i="1"/>
  <c r="B11" i="1" s="1"/>
  <c r="E154" i="1"/>
  <c r="E151" i="1"/>
  <c r="C24" i="1"/>
  <c r="C11" i="1" s="1"/>
  <c r="C163" i="1"/>
  <c r="E24" i="1"/>
  <c r="E11" i="1" s="1"/>
  <c r="E157" i="1"/>
  <c r="D163" i="1"/>
  <c r="E170" i="1"/>
  <c r="E160" i="1"/>
  <c r="B163" i="1"/>
  <c r="E173" i="1"/>
  <c r="E167" i="1"/>
  <c r="C142" i="1"/>
  <c r="C140" i="1" s="1"/>
  <c r="E63" i="1"/>
  <c r="E61" i="1" s="1"/>
  <c r="E60" i="1" s="1"/>
  <c r="E58" i="1" s="1"/>
  <c r="E130" i="1"/>
  <c r="E113" i="1"/>
  <c r="B108" i="1"/>
  <c r="B103" i="1" s="1"/>
  <c r="B101" i="1" s="1"/>
  <c r="D108" i="1"/>
  <c r="D103" i="1" s="1"/>
  <c r="D101" i="1" s="1"/>
  <c r="E118" i="1"/>
  <c r="C108" i="1"/>
  <c r="C103" i="1" s="1"/>
  <c r="C101" i="1" s="1"/>
  <c r="E91" i="1"/>
  <c r="E90" i="1" s="1"/>
  <c r="E100" i="1"/>
  <c r="E99" i="1"/>
  <c r="C97" i="1"/>
  <c r="C95" i="1" s="1"/>
  <c r="C86" i="1" s="1"/>
  <c r="D97" i="1"/>
  <c r="D95" i="1" s="1"/>
  <c r="D86" i="1" s="1"/>
  <c r="B97" i="1"/>
  <c r="B95" i="1" s="1"/>
  <c r="B84" i="1" s="1"/>
  <c r="E82" i="1"/>
  <c r="E83" i="1"/>
  <c r="E81" i="1"/>
  <c r="C79" i="1"/>
  <c r="C74" i="1" s="1"/>
  <c r="C70" i="1" s="1"/>
  <c r="C68" i="1" s="1"/>
  <c r="D79" i="1"/>
  <c r="D74" i="1" s="1"/>
  <c r="D70" i="1" s="1"/>
  <c r="D68" i="1" s="1"/>
  <c r="B79" i="1"/>
  <c r="B74" i="1" s="1"/>
  <c r="B70" i="1" s="1"/>
  <c r="B68" i="1" s="1"/>
  <c r="E142" i="1" l="1"/>
  <c r="E140" i="1" s="1"/>
  <c r="E163" i="1"/>
  <c r="B142" i="1"/>
  <c r="B140" i="1" s="1"/>
  <c r="D142" i="1"/>
  <c r="D140" i="1" s="1"/>
  <c r="E125" i="1"/>
  <c r="E123" i="1" s="1"/>
  <c r="E108" i="1"/>
  <c r="E103" i="1" s="1"/>
  <c r="E101" i="1" s="1"/>
  <c r="C84" i="1"/>
  <c r="C8" i="1" s="1"/>
  <c r="D84" i="1"/>
  <c r="E97" i="1"/>
  <c r="E95" i="1" s="1"/>
  <c r="B86" i="1"/>
  <c r="E79" i="1"/>
  <c r="E74" i="1" s="1"/>
  <c r="E70" i="1" s="1"/>
  <c r="E68" i="1" s="1"/>
  <c r="E8" i="1" l="1"/>
  <c r="D8" i="1"/>
  <c r="E84" i="1"/>
  <c r="E86" i="1"/>
</calcChain>
</file>

<file path=xl/sharedStrings.xml><?xml version="1.0" encoding="utf-8"?>
<sst xmlns="http://schemas.openxmlformats.org/spreadsheetml/2006/main" count="176" uniqueCount="64">
  <si>
    <t>2020 год</t>
  </si>
  <si>
    <t>2021 год</t>
  </si>
  <si>
    <t>Всего на реализацию национальных проектов</t>
  </si>
  <si>
    <t>Итого по национальному проекту "Образование"</t>
  </si>
  <si>
    <t>Муниципальная программа города Югорска "Развитие образования"</t>
  </si>
  <si>
    <t>в том числе:</t>
  </si>
  <si>
    <t>бюджет автономного округа</t>
  </si>
  <si>
    <t>местный бюджет</t>
  </si>
  <si>
    <t>Итого по национальному проекту "Демография"</t>
  </si>
  <si>
    <t>федеральный бюджет</t>
  </si>
  <si>
    <t>Муниципальная программа города Югорска "Культурное пространство"</t>
  </si>
  <si>
    <t>Итого по национальному проекту "Культура"</t>
  </si>
  <si>
    <t>Муниципальная программа города Югорска "Социально - экономическое развитие и муниципальное управление"</t>
  </si>
  <si>
    <t>Итого по национальному проекту "Жилье и городская среда"</t>
  </si>
  <si>
    <t>Итого по национальному проекту "Цифровая экономика"</t>
  </si>
  <si>
    <t>Муниципальная программа города Югорска "Развитие информационного общества"</t>
  </si>
  <si>
    <t>тыс. рублей</t>
  </si>
  <si>
    <t>в том числе по направлениям расходов:</t>
  </si>
  <si>
    <t>Организация мероприятий по информационно - консультационной поддержке, популяризации и пропаганде предпринимательской деятельности</t>
  </si>
  <si>
    <t>Благоустройство мемориала "Защитникам Отечества и первопроходцам земли Югорской"</t>
  </si>
  <si>
    <t>Обучение администраторов информационных систем</t>
  </si>
  <si>
    <t>Субсидия на выполнение муниципального задания МБУ ДО "ДЮЦ "Прометей"</t>
  </si>
  <si>
    <t>Итого по национальному проекту "Малое и среднее предпринимательство и поддержка индивидуальной предпринимательской инициативы"</t>
  </si>
  <si>
    <t xml:space="preserve">в том числе: </t>
  </si>
  <si>
    <t>Муниципальная программа города Югорска "Автомобильные дороги, транспорт и городская среда"</t>
  </si>
  <si>
    <t>Муниципальная программа города Югорска "Развитие жилищной сферы"</t>
  </si>
  <si>
    <t>Приложение 10 к пояснительной записке</t>
  </si>
  <si>
    <t>2022 год</t>
  </si>
  <si>
    <t>Итого: 2020 - 2022 годы</t>
  </si>
  <si>
    <t>Региональный проект "Современная школа"</t>
  </si>
  <si>
    <t>Региональный проект "Успех каждого ребенка"</t>
  </si>
  <si>
    <t>Региональный проект "Учитель будущего"</t>
  </si>
  <si>
    <t>Региональный проект "Культурная среда"</t>
  </si>
  <si>
    <t>Модернизация муниципальных библиотек, пополнение книжного фонда, приобретение музыкальных инструментов, курсы повышения квалификации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</si>
  <si>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</si>
  <si>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Региональный проект "Популяризация предпринимательства"</t>
  </si>
  <si>
    <t>Финансовая поддержка субъектов малого и среднего предпринимательства</t>
  </si>
  <si>
    <t>Региональный проект "Социальная активность"</t>
  </si>
  <si>
    <t>Мероприятия в области образования, направленные на развитие добровольчества (волонтерства), развитие талантов и способностей у детей и молодежи</t>
  </si>
  <si>
    <t>Парк по улице Менделеева в городе Югорске</t>
  </si>
  <si>
    <t>Итого по национальному проекту "Получение разштрения на строительство и территориальное планирование"</t>
  </si>
  <si>
    <t>Региональный проект "Получение разрешения на строительство и территориальное планирование"</t>
  </si>
  <si>
    <t>Региональный проект "Цифровое государственное управление"</t>
  </si>
  <si>
    <t>Региональный проект "Информационная безопасность"</t>
  </si>
  <si>
    <t>Муниципальная программа города Югорска "Развитие физической культуры"</t>
  </si>
  <si>
    <t>Региональный проект "Спорт - норма жизни"</t>
  </si>
  <si>
    <t>Развитие системы выявления, поддержки и сопровождения лидеров в сфере образования</t>
  </si>
  <si>
    <t>Изготовление градостроительной документации</t>
  </si>
  <si>
    <t>Расходы бюджета города Югорска на финансовое обеспечение участия региональных проектов на 2020 - 2022 годы</t>
  </si>
  <si>
    <t>Наименование национального проекта/ регионального проекта, муниципальной программы города Югорска по направлениям</t>
  </si>
  <si>
    <t>Приобретение объекта общего образования "Муниципальное общеобразовательное учреждение" на 500 мест для размещения общеобразовательной организации</t>
  </si>
  <si>
    <t>Функционирование центра патриотического воспитания "Доблесть"</t>
  </si>
  <si>
    <t>Реализация программы персонифицированного финансирования дополнительного образования детей</t>
  </si>
  <si>
    <t>Мероприятия в области образования, направленные на формирование эффективной системы выявления, поддержки и развития способностей и талантов у детей и молодежи</t>
  </si>
  <si>
    <t>Поддержка спортивных организаций, осуществляющих спортивную подготовку спортивного резерва для сборных команд Российской Федерации</t>
  </si>
  <si>
    <t>Сопровождение и развитие веб-ресурсов органов местного самоуправления города Югорска</t>
  </si>
  <si>
    <t>Приобретение оборудования и сопровождение системы электронного документооборота</t>
  </si>
  <si>
    <t>Приобретение сервера и комплектующих к нему, средств вычислительной техники и запасных частей, сменных блоков батарей и иного оборудования</t>
  </si>
  <si>
    <t>Сопровождение программного продукта VipNet</t>
  </si>
  <si>
    <t>Приобретение и сопровождение программных продуктов, прокси-сервера, лицензий антивирусных программ</t>
  </si>
  <si>
    <t>Проведение аттестации рабочих мест, установка и настройка средств защиты информации</t>
  </si>
  <si>
    <t>Участие в конкурсах, олимпиадах, образовательных сессиях ресурсного центра - детский технопарк "Кванториум"</t>
  </si>
  <si>
    <t>Региональный проект "Формирование комфортной городской среды"</t>
  </si>
  <si>
    <t>Муниципальная программа города Югорска "Молодежная политика и организация временного трудоустройства"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</si>
</sst>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5"/>
  <sheetViews>
    <sheetView tabSelected="1" view="pageBreakPreview" topLeftCell="A162" zoomScale="110" zoomScaleNormal="100" zoomScaleSheetLayoutView="110" workbookViewId="0">
      <selection activeCell="E175" sqref="E175"/>
    </sheetView>
  </sheetViews>
  <sheetFormatPr defaultColWidth="9.109375" defaultRowHeight="15.6" x14ac:dyDescent="0.3"/>
  <cols>
    <col min="1" max="1" width="43.88671875" style="1" customWidth="1"/>
    <col min="2" max="2" width="12.44140625" style="1" customWidth="1"/>
    <col min="3" max="3" width="12.6640625" style="1" customWidth="1"/>
    <col min="4" max="4" width="12" style="1" customWidth="1"/>
    <col min="5" max="5" width="16.109375" style="1" customWidth="1"/>
    <col min="6" max="16384" width="9.109375" style="1"/>
  </cols>
  <sheetData>
    <row r="1" spans="1:5" x14ac:dyDescent="0.3">
      <c r="A1" s="33" t="s">
        <v>26</v>
      </c>
      <c r="B1" s="33"/>
      <c r="C1" s="33"/>
      <c r="D1" s="33"/>
      <c r="E1" s="33"/>
    </row>
    <row r="3" spans="1:5" ht="31.5" customHeight="1" x14ac:dyDescent="0.3">
      <c r="A3" s="32" t="s">
        <v>48</v>
      </c>
      <c r="B3" s="32"/>
      <c r="C3" s="32"/>
      <c r="D3" s="32"/>
      <c r="E3" s="32"/>
    </row>
    <row r="4" spans="1:5" x14ac:dyDescent="0.3">
      <c r="A4" s="2"/>
      <c r="B4" s="2"/>
      <c r="C4" s="2"/>
      <c r="D4" s="2"/>
      <c r="E4" s="2"/>
    </row>
    <row r="5" spans="1:5" x14ac:dyDescent="0.3">
      <c r="E5" s="4" t="s">
        <v>16</v>
      </c>
    </row>
    <row r="6" spans="1:5" ht="62.4" x14ac:dyDescent="0.3">
      <c r="A6" s="5" t="s">
        <v>49</v>
      </c>
      <c r="B6" s="6" t="s">
        <v>0</v>
      </c>
      <c r="C6" s="6" t="s">
        <v>1</v>
      </c>
      <c r="D6" s="6" t="s">
        <v>27</v>
      </c>
      <c r="E6" s="5" t="s">
        <v>28</v>
      </c>
    </row>
    <row r="7" spans="1:5" x14ac:dyDescent="0.3">
      <c r="A7" s="7">
        <v>1</v>
      </c>
      <c r="B7" s="3">
        <v>2</v>
      </c>
      <c r="C7" s="3">
        <v>3</v>
      </c>
      <c r="D7" s="3">
        <v>4</v>
      </c>
      <c r="E7" s="7">
        <v>5</v>
      </c>
    </row>
    <row r="8" spans="1:5" ht="31.2" x14ac:dyDescent="0.3">
      <c r="A8" s="19" t="s">
        <v>2</v>
      </c>
      <c r="B8" s="23">
        <f>B9+B58+B68+B84+B101+B123+B140</f>
        <v>95693.8</v>
      </c>
      <c r="C8" s="23">
        <f t="shared" ref="C8:E8" si="0">C9+C58+C68+C84+C101+C123+C140</f>
        <v>110518.5</v>
      </c>
      <c r="D8" s="23">
        <f t="shared" si="0"/>
        <v>701942.6</v>
      </c>
      <c r="E8" s="23">
        <f t="shared" si="0"/>
        <v>908154.9</v>
      </c>
    </row>
    <row r="9" spans="1:5" ht="32.4" x14ac:dyDescent="0.3">
      <c r="A9" s="16" t="s">
        <v>3</v>
      </c>
      <c r="B9" s="22">
        <f>B11+B52</f>
        <v>53780</v>
      </c>
      <c r="C9" s="22">
        <f t="shared" ref="C9:E9" si="1">C11+C52</f>
        <v>48080</v>
      </c>
      <c r="D9" s="22">
        <f t="shared" si="1"/>
        <v>666818.6</v>
      </c>
      <c r="E9" s="22">
        <f t="shared" si="1"/>
        <v>768678.6</v>
      </c>
    </row>
    <row r="10" spans="1:5" x14ac:dyDescent="0.3">
      <c r="A10" s="25" t="s">
        <v>5</v>
      </c>
      <c r="B10" s="20"/>
      <c r="C10" s="20"/>
      <c r="D10" s="20"/>
      <c r="E10" s="23"/>
    </row>
    <row r="11" spans="1:5" ht="31.2" x14ac:dyDescent="0.3">
      <c r="A11" s="19" t="s">
        <v>4</v>
      </c>
      <c r="B11" s="23">
        <f>B15+B24+B44</f>
        <v>51820</v>
      </c>
      <c r="C11" s="23">
        <f t="shared" ref="C11:E11" si="2">C15+C24+C44</f>
        <v>46980</v>
      </c>
      <c r="D11" s="23">
        <f t="shared" si="2"/>
        <v>665718.6</v>
      </c>
      <c r="E11" s="23">
        <f t="shared" si="2"/>
        <v>764518.6</v>
      </c>
    </row>
    <row r="12" spans="1:5" hidden="1" x14ac:dyDescent="0.3">
      <c r="A12" s="9" t="s">
        <v>5</v>
      </c>
      <c r="B12" s="10"/>
      <c r="C12" s="10"/>
      <c r="D12" s="10"/>
      <c r="E12" s="8"/>
    </row>
    <row r="13" spans="1:5" hidden="1" x14ac:dyDescent="0.3">
      <c r="A13" s="11" t="s">
        <v>6</v>
      </c>
      <c r="B13" s="12"/>
      <c r="C13" s="12"/>
      <c r="D13" s="12"/>
      <c r="E13" s="12"/>
    </row>
    <row r="14" spans="1:5" hidden="1" x14ac:dyDescent="0.3">
      <c r="A14" s="11" t="s">
        <v>7</v>
      </c>
      <c r="B14" s="12"/>
      <c r="C14" s="12"/>
      <c r="D14" s="12"/>
      <c r="E14" s="12"/>
    </row>
    <row r="15" spans="1:5" ht="32.4" x14ac:dyDescent="0.3">
      <c r="A15" s="16" t="s">
        <v>29</v>
      </c>
      <c r="B15" s="31">
        <f>B20</f>
        <v>0</v>
      </c>
      <c r="C15" s="31">
        <f t="shared" ref="C15:E15" si="3">C20</f>
        <v>0</v>
      </c>
      <c r="D15" s="31">
        <f t="shared" si="3"/>
        <v>618738.6</v>
      </c>
      <c r="E15" s="31">
        <f t="shared" si="3"/>
        <v>618738.6</v>
      </c>
    </row>
    <row r="16" spans="1:5" hidden="1" x14ac:dyDescent="0.3">
      <c r="A16" s="9" t="s">
        <v>5</v>
      </c>
      <c r="B16" s="12"/>
      <c r="C16" s="12"/>
      <c r="D16" s="12"/>
      <c r="E16" s="12"/>
    </row>
    <row r="17" spans="1:5" hidden="1" x14ac:dyDescent="0.3">
      <c r="A17" s="11" t="s">
        <v>6</v>
      </c>
      <c r="B17" s="12"/>
      <c r="C17" s="12"/>
      <c r="D17" s="12"/>
      <c r="E17" s="12"/>
    </row>
    <row r="18" spans="1:5" hidden="1" x14ac:dyDescent="0.3">
      <c r="A18" s="11" t="s">
        <v>7</v>
      </c>
      <c r="B18" s="12"/>
      <c r="C18" s="12"/>
      <c r="D18" s="12"/>
      <c r="E18" s="12"/>
    </row>
    <row r="19" spans="1:5" x14ac:dyDescent="0.3">
      <c r="A19" s="17" t="s">
        <v>17</v>
      </c>
      <c r="B19" s="18"/>
      <c r="C19" s="18"/>
      <c r="D19" s="18"/>
      <c r="E19" s="18"/>
    </row>
    <row r="20" spans="1:5" ht="62.4" x14ac:dyDescent="0.3">
      <c r="A20" s="17" t="s">
        <v>50</v>
      </c>
      <c r="B20" s="20">
        <f>B22+B23</f>
        <v>0</v>
      </c>
      <c r="C20" s="20">
        <f t="shared" ref="C20:E20" si="4">C22+C23</f>
        <v>0</v>
      </c>
      <c r="D20" s="20">
        <f t="shared" si="4"/>
        <v>618738.6</v>
      </c>
      <c r="E20" s="20">
        <f t="shared" si="4"/>
        <v>618738.6</v>
      </c>
    </row>
    <row r="21" spans="1:5" x14ac:dyDescent="0.3">
      <c r="A21" s="24" t="s">
        <v>5</v>
      </c>
      <c r="B21" s="18"/>
      <c r="C21" s="18"/>
      <c r="D21" s="18"/>
      <c r="E21" s="18"/>
    </row>
    <row r="22" spans="1:5" x14ac:dyDescent="0.3">
      <c r="A22" s="21" t="s">
        <v>6</v>
      </c>
      <c r="B22" s="18">
        <v>0</v>
      </c>
      <c r="C22" s="18">
        <v>0</v>
      </c>
      <c r="D22" s="18">
        <v>587801.59999999998</v>
      </c>
      <c r="E22" s="18">
        <f>D22+C22+B22</f>
        <v>587801.59999999998</v>
      </c>
    </row>
    <row r="23" spans="1:5" x14ac:dyDescent="0.3">
      <c r="A23" s="21" t="s">
        <v>7</v>
      </c>
      <c r="B23" s="20">
        <v>0</v>
      </c>
      <c r="C23" s="20">
        <v>0</v>
      </c>
      <c r="D23" s="20">
        <v>30937</v>
      </c>
      <c r="E23" s="18">
        <f>D23+C23+B23</f>
        <v>30937</v>
      </c>
    </row>
    <row r="24" spans="1:5" ht="32.4" x14ac:dyDescent="0.3">
      <c r="A24" s="16" t="s">
        <v>30</v>
      </c>
      <c r="B24" s="22">
        <f>B29+B32+B35+B38+B41</f>
        <v>51085.8</v>
      </c>
      <c r="C24" s="22">
        <f t="shared" ref="C24:E24" si="5">C29+C32+C35+C38+C41</f>
        <v>46245.8</v>
      </c>
      <c r="D24" s="22">
        <f t="shared" si="5"/>
        <v>46245.8</v>
      </c>
      <c r="E24" s="22">
        <f t="shared" si="5"/>
        <v>143577.4</v>
      </c>
    </row>
    <row r="25" spans="1:5" hidden="1" x14ac:dyDescent="0.3">
      <c r="A25" s="9" t="s">
        <v>5</v>
      </c>
      <c r="B25" s="12"/>
      <c r="C25" s="12"/>
      <c r="D25" s="12"/>
      <c r="E25" s="12"/>
    </row>
    <row r="26" spans="1:5" hidden="1" x14ac:dyDescent="0.3">
      <c r="A26" s="11" t="s">
        <v>6</v>
      </c>
      <c r="B26" s="12"/>
      <c r="C26" s="12"/>
      <c r="D26" s="12"/>
      <c r="E26" s="12"/>
    </row>
    <row r="27" spans="1:5" hidden="1" x14ac:dyDescent="0.3">
      <c r="A27" s="11" t="s">
        <v>7</v>
      </c>
      <c r="B27" s="12"/>
      <c r="C27" s="12"/>
      <c r="D27" s="12"/>
      <c r="E27" s="12"/>
    </row>
    <row r="28" spans="1:5" x14ac:dyDescent="0.3">
      <c r="A28" s="17" t="s">
        <v>17</v>
      </c>
      <c r="B28" s="18"/>
      <c r="C28" s="18"/>
      <c r="D28" s="18"/>
      <c r="E28" s="18"/>
    </row>
    <row r="29" spans="1:5" ht="36.75" customHeight="1" x14ac:dyDescent="0.3">
      <c r="A29" s="17" t="s">
        <v>21</v>
      </c>
      <c r="B29" s="20">
        <f>B31</f>
        <v>23820</v>
      </c>
      <c r="C29" s="20">
        <f t="shared" ref="C29:E29" si="6">C31</f>
        <v>23500</v>
      </c>
      <c r="D29" s="20">
        <f t="shared" si="6"/>
        <v>23500</v>
      </c>
      <c r="E29" s="20">
        <f t="shared" si="6"/>
        <v>70820</v>
      </c>
    </row>
    <row r="30" spans="1:5" x14ac:dyDescent="0.3">
      <c r="A30" s="24" t="s">
        <v>5</v>
      </c>
      <c r="B30" s="18"/>
      <c r="C30" s="18"/>
      <c r="D30" s="18"/>
      <c r="E30" s="18"/>
    </row>
    <row r="31" spans="1:5" x14ac:dyDescent="0.3">
      <c r="A31" s="21" t="s">
        <v>7</v>
      </c>
      <c r="B31" s="18">
        <v>23820</v>
      </c>
      <c r="C31" s="18">
        <v>23500</v>
      </c>
      <c r="D31" s="18">
        <v>23500</v>
      </c>
      <c r="E31" s="18">
        <f>D31+C31+B31</f>
        <v>70820</v>
      </c>
    </row>
    <row r="32" spans="1:5" ht="31.2" x14ac:dyDescent="0.3">
      <c r="A32" s="17" t="s">
        <v>51</v>
      </c>
      <c r="B32" s="20">
        <f>B34</f>
        <v>1980</v>
      </c>
      <c r="C32" s="20">
        <f t="shared" ref="C32:E32" si="7">C34</f>
        <v>1980</v>
      </c>
      <c r="D32" s="20">
        <f t="shared" si="7"/>
        <v>1980</v>
      </c>
      <c r="E32" s="20">
        <f t="shared" si="7"/>
        <v>5940</v>
      </c>
    </row>
    <row r="33" spans="1:5" x14ac:dyDescent="0.3">
      <c r="A33" s="24" t="s">
        <v>5</v>
      </c>
      <c r="B33" s="18"/>
      <c r="C33" s="18"/>
      <c r="D33" s="18"/>
      <c r="E33" s="18"/>
    </row>
    <row r="34" spans="1:5" x14ac:dyDescent="0.3">
      <c r="A34" s="21" t="s">
        <v>7</v>
      </c>
      <c r="B34" s="18">
        <v>1980</v>
      </c>
      <c r="C34" s="18">
        <v>1980</v>
      </c>
      <c r="D34" s="18">
        <v>1980</v>
      </c>
      <c r="E34" s="18">
        <f>D34+C34+B34</f>
        <v>5940</v>
      </c>
    </row>
    <row r="35" spans="1:5" ht="46.8" x14ac:dyDescent="0.3">
      <c r="A35" s="17" t="s">
        <v>61</v>
      </c>
      <c r="B35" s="20">
        <f t="shared" ref="B35:E35" si="8">B37</f>
        <v>200</v>
      </c>
      <c r="C35" s="20">
        <f t="shared" si="8"/>
        <v>0</v>
      </c>
      <c r="D35" s="20">
        <f t="shared" si="8"/>
        <v>0</v>
      </c>
      <c r="E35" s="20">
        <f t="shared" si="8"/>
        <v>200</v>
      </c>
    </row>
    <row r="36" spans="1:5" x14ac:dyDescent="0.3">
      <c r="A36" s="24" t="s">
        <v>5</v>
      </c>
      <c r="B36" s="18"/>
      <c r="C36" s="18"/>
      <c r="D36" s="18"/>
      <c r="E36" s="18"/>
    </row>
    <row r="37" spans="1:5" x14ac:dyDescent="0.3">
      <c r="A37" s="21" t="s">
        <v>7</v>
      </c>
      <c r="B37" s="18">
        <v>200</v>
      </c>
      <c r="C37" s="18">
        <v>0</v>
      </c>
      <c r="D37" s="18">
        <v>0</v>
      </c>
      <c r="E37" s="18">
        <f>D37+C37+B37</f>
        <v>200</v>
      </c>
    </row>
    <row r="38" spans="1:5" ht="46.8" x14ac:dyDescent="0.3">
      <c r="A38" s="17" t="s">
        <v>52</v>
      </c>
      <c r="B38" s="20">
        <f>B40</f>
        <v>24020</v>
      </c>
      <c r="C38" s="20">
        <f t="shared" ref="C38:E38" si="9">C40</f>
        <v>20000</v>
      </c>
      <c r="D38" s="20">
        <f t="shared" si="9"/>
        <v>20000</v>
      </c>
      <c r="E38" s="20">
        <f t="shared" si="9"/>
        <v>64020</v>
      </c>
    </row>
    <row r="39" spans="1:5" x14ac:dyDescent="0.3">
      <c r="A39" s="24" t="s">
        <v>5</v>
      </c>
      <c r="B39" s="18"/>
      <c r="C39" s="18"/>
      <c r="D39" s="18"/>
      <c r="E39" s="18"/>
    </row>
    <row r="40" spans="1:5" x14ac:dyDescent="0.3">
      <c r="A40" s="21" t="s">
        <v>7</v>
      </c>
      <c r="B40" s="18">
        <v>24020</v>
      </c>
      <c r="C40" s="18">
        <v>20000</v>
      </c>
      <c r="D40" s="18">
        <v>20000</v>
      </c>
      <c r="E40" s="18">
        <f>D40+C40+B40</f>
        <v>64020</v>
      </c>
    </row>
    <row r="41" spans="1:5" ht="78" x14ac:dyDescent="0.3">
      <c r="A41" s="17" t="s">
        <v>53</v>
      </c>
      <c r="B41" s="20">
        <f>B43</f>
        <v>1065.8</v>
      </c>
      <c r="C41" s="20">
        <f>C43</f>
        <v>765.8</v>
      </c>
      <c r="D41" s="20">
        <f t="shared" ref="D41:E41" si="10">D43</f>
        <v>765.8</v>
      </c>
      <c r="E41" s="20">
        <f t="shared" si="10"/>
        <v>2597.3999999999996</v>
      </c>
    </row>
    <row r="42" spans="1:5" x14ac:dyDescent="0.3">
      <c r="A42" s="24" t="s">
        <v>5</v>
      </c>
      <c r="B42" s="18"/>
      <c r="C42" s="18"/>
      <c r="D42" s="18"/>
      <c r="E42" s="18"/>
    </row>
    <row r="43" spans="1:5" x14ac:dyDescent="0.3">
      <c r="A43" s="21" t="s">
        <v>7</v>
      </c>
      <c r="B43" s="18">
        <v>1065.8</v>
      </c>
      <c r="C43" s="18">
        <v>765.8</v>
      </c>
      <c r="D43" s="18">
        <v>765.8</v>
      </c>
      <c r="E43" s="18">
        <f>D43+C43+B43</f>
        <v>2597.3999999999996</v>
      </c>
    </row>
    <row r="44" spans="1:5" ht="32.4" x14ac:dyDescent="0.3">
      <c r="A44" s="16" t="s">
        <v>31</v>
      </c>
      <c r="B44" s="22">
        <f>B49</f>
        <v>734.2</v>
      </c>
      <c r="C44" s="22">
        <f t="shared" ref="C44:E44" si="11">C49</f>
        <v>734.2</v>
      </c>
      <c r="D44" s="22">
        <f t="shared" si="11"/>
        <v>734.2</v>
      </c>
      <c r="E44" s="22">
        <f t="shared" si="11"/>
        <v>2202.6000000000004</v>
      </c>
    </row>
    <row r="45" spans="1:5" hidden="1" x14ac:dyDescent="0.3">
      <c r="A45" s="11" t="s">
        <v>5</v>
      </c>
      <c r="B45" s="12"/>
      <c r="C45" s="12"/>
      <c r="D45" s="12"/>
      <c r="E45" s="12"/>
    </row>
    <row r="46" spans="1:5" hidden="1" x14ac:dyDescent="0.3">
      <c r="A46" s="11" t="s">
        <v>6</v>
      </c>
      <c r="B46" s="12"/>
      <c r="C46" s="12"/>
      <c r="D46" s="12"/>
      <c r="E46" s="12"/>
    </row>
    <row r="47" spans="1:5" hidden="1" x14ac:dyDescent="0.3">
      <c r="A47" s="11" t="s">
        <v>7</v>
      </c>
      <c r="B47" s="12"/>
      <c r="C47" s="12"/>
      <c r="D47" s="12"/>
      <c r="E47" s="12"/>
    </row>
    <row r="48" spans="1:5" x14ac:dyDescent="0.3">
      <c r="A48" s="17" t="s">
        <v>17</v>
      </c>
      <c r="B48" s="18"/>
      <c r="C48" s="18"/>
      <c r="D48" s="18"/>
      <c r="E48" s="18"/>
    </row>
    <row r="49" spans="1:5" ht="46.8" x14ac:dyDescent="0.3">
      <c r="A49" s="17" t="s">
        <v>46</v>
      </c>
      <c r="B49" s="20">
        <f>B51</f>
        <v>734.2</v>
      </c>
      <c r="C49" s="20">
        <f t="shared" ref="C49:E49" si="12">C51</f>
        <v>734.2</v>
      </c>
      <c r="D49" s="20">
        <f t="shared" si="12"/>
        <v>734.2</v>
      </c>
      <c r="E49" s="20">
        <f t="shared" si="12"/>
        <v>2202.6000000000004</v>
      </c>
    </row>
    <row r="50" spans="1:5" x14ac:dyDescent="0.3">
      <c r="A50" s="24" t="s">
        <v>5</v>
      </c>
      <c r="B50" s="18"/>
      <c r="C50" s="18"/>
      <c r="D50" s="18"/>
      <c r="E50" s="18"/>
    </row>
    <row r="51" spans="1:5" x14ac:dyDescent="0.3">
      <c r="A51" s="21" t="s">
        <v>7</v>
      </c>
      <c r="B51" s="18">
        <v>734.2</v>
      </c>
      <c r="C51" s="18">
        <v>734.2</v>
      </c>
      <c r="D51" s="18">
        <v>734.2</v>
      </c>
      <c r="E51" s="18">
        <f>D51+C51+B51</f>
        <v>2202.6000000000004</v>
      </c>
    </row>
    <row r="52" spans="1:5" ht="62.4" x14ac:dyDescent="0.3">
      <c r="A52" s="19" t="s">
        <v>63</v>
      </c>
      <c r="B52" s="23">
        <f>B53</f>
        <v>1960</v>
      </c>
      <c r="C52" s="23">
        <f t="shared" ref="C52:E52" si="13">C53</f>
        <v>1100</v>
      </c>
      <c r="D52" s="23">
        <f t="shared" si="13"/>
        <v>1100</v>
      </c>
      <c r="E52" s="23">
        <f t="shared" si="13"/>
        <v>4160</v>
      </c>
    </row>
    <row r="53" spans="1:5" ht="32.4" x14ac:dyDescent="0.3">
      <c r="A53" s="16" t="s">
        <v>37</v>
      </c>
      <c r="B53" s="22">
        <f>B55</f>
        <v>1960</v>
      </c>
      <c r="C53" s="22">
        <f t="shared" ref="C53:E53" si="14">C55</f>
        <v>1100</v>
      </c>
      <c r="D53" s="22">
        <f t="shared" si="14"/>
        <v>1100</v>
      </c>
      <c r="E53" s="22">
        <f t="shared" si="14"/>
        <v>4160</v>
      </c>
    </row>
    <row r="54" spans="1:5" x14ac:dyDescent="0.3">
      <c r="A54" s="17" t="s">
        <v>17</v>
      </c>
      <c r="B54" s="18"/>
      <c r="C54" s="18"/>
      <c r="D54" s="18"/>
      <c r="E54" s="18"/>
    </row>
    <row r="55" spans="1:5" ht="62.4" x14ac:dyDescent="0.3">
      <c r="A55" s="17" t="s">
        <v>38</v>
      </c>
      <c r="B55" s="20">
        <f>B57</f>
        <v>1960</v>
      </c>
      <c r="C55" s="20">
        <f t="shared" ref="C55:E55" si="15">C57</f>
        <v>1100</v>
      </c>
      <c r="D55" s="20">
        <f t="shared" si="15"/>
        <v>1100</v>
      </c>
      <c r="E55" s="20">
        <f t="shared" si="15"/>
        <v>4160</v>
      </c>
    </row>
    <row r="56" spans="1:5" x14ac:dyDescent="0.3">
      <c r="A56" s="24" t="s">
        <v>23</v>
      </c>
      <c r="B56" s="18"/>
      <c r="C56" s="18"/>
      <c r="D56" s="18"/>
      <c r="E56" s="18"/>
    </row>
    <row r="57" spans="1:5" x14ac:dyDescent="0.3">
      <c r="A57" s="21" t="s">
        <v>7</v>
      </c>
      <c r="B57" s="18">
        <v>1960</v>
      </c>
      <c r="C57" s="18">
        <v>1100</v>
      </c>
      <c r="D57" s="18">
        <v>1100</v>
      </c>
      <c r="E57" s="18">
        <f>B57+C57+D57</f>
        <v>4160</v>
      </c>
    </row>
    <row r="58" spans="1:5" ht="32.4" x14ac:dyDescent="0.3">
      <c r="A58" s="16" t="s">
        <v>8</v>
      </c>
      <c r="B58" s="22">
        <f>B60</f>
        <v>302.5</v>
      </c>
      <c r="C58" s="22">
        <f t="shared" ref="C58:E58" si="16">C60</f>
        <v>302.5</v>
      </c>
      <c r="D58" s="22">
        <f t="shared" si="16"/>
        <v>301.8</v>
      </c>
      <c r="E58" s="22">
        <f t="shared" si="16"/>
        <v>906.8</v>
      </c>
    </row>
    <row r="59" spans="1:5" x14ac:dyDescent="0.3">
      <c r="A59" s="25" t="s">
        <v>5</v>
      </c>
      <c r="B59" s="18"/>
      <c r="C59" s="18"/>
      <c r="D59" s="18"/>
      <c r="E59" s="18"/>
    </row>
    <row r="60" spans="1:5" ht="46.8" x14ac:dyDescent="0.3">
      <c r="A60" s="19" t="s">
        <v>44</v>
      </c>
      <c r="B60" s="23">
        <f>B61</f>
        <v>302.5</v>
      </c>
      <c r="C60" s="23">
        <f t="shared" ref="C60:E60" si="17">C61</f>
        <v>302.5</v>
      </c>
      <c r="D60" s="23">
        <f t="shared" si="17"/>
        <v>301.8</v>
      </c>
      <c r="E60" s="23">
        <f t="shared" si="17"/>
        <v>906.8</v>
      </c>
    </row>
    <row r="61" spans="1:5" ht="32.4" x14ac:dyDescent="0.3">
      <c r="A61" s="16" t="s">
        <v>45</v>
      </c>
      <c r="B61" s="22">
        <f>B63</f>
        <v>302.5</v>
      </c>
      <c r="C61" s="22">
        <f t="shared" ref="C61:E61" si="18">C63</f>
        <v>302.5</v>
      </c>
      <c r="D61" s="22">
        <f t="shared" si="18"/>
        <v>301.8</v>
      </c>
      <c r="E61" s="22">
        <f t="shared" si="18"/>
        <v>906.8</v>
      </c>
    </row>
    <row r="62" spans="1:5" x14ac:dyDescent="0.3">
      <c r="A62" s="17" t="s">
        <v>17</v>
      </c>
      <c r="B62" s="18"/>
      <c r="C62" s="18"/>
      <c r="D62" s="18"/>
      <c r="E62" s="18"/>
    </row>
    <row r="63" spans="1:5" ht="62.4" x14ac:dyDescent="0.3">
      <c r="A63" s="17" t="s">
        <v>54</v>
      </c>
      <c r="B63" s="20">
        <f>B65+B66+B67</f>
        <v>302.5</v>
      </c>
      <c r="C63" s="20">
        <f t="shared" ref="C63:E63" si="19">C65+C66+C67</f>
        <v>302.5</v>
      </c>
      <c r="D63" s="20">
        <f t="shared" si="19"/>
        <v>301.8</v>
      </c>
      <c r="E63" s="20">
        <f t="shared" si="19"/>
        <v>906.8</v>
      </c>
    </row>
    <row r="64" spans="1:5" x14ac:dyDescent="0.3">
      <c r="A64" s="21" t="s">
        <v>5</v>
      </c>
      <c r="B64" s="18"/>
      <c r="C64" s="18"/>
      <c r="D64" s="18"/>
      <c r="E64" s="18"/>
    </row>
    <row r="65" spans="1:5" x14ac:dyDescent="0.3">
      <c r="A65" s="21" t="s">
        <v>9</v>
      </c>
      <c r="B65" s="18">
        <v>86.2</v>
      </c>
      <c r="C65" s="18">
        <v>86.2</v>
      </c>
      <c r="D65" s="18">
        <v>129</v>
      </c>
      <c r="E65" s="18">
        <f>B65+C65+D65</f>
        <v>301.39999999999998</v>
      </c>
    </row>
    <row r="66" spans="1:5" x14ac:dyDescent="0.3">
      <c r="A66" s="21" t="s">
        <v>6</v>
      </c>
      <c r="B66" s="18">
        <v>201.1</v>
      </c>
      <c r="C66" s="18">
        <v>201.1</v>
      </c>
      <c r="D66" s="18">
        <v>157.69999999999999</v>
      </c>
      <c r="E66" s="18">
        <f t="shared" ref="E66:E67" si="20">B66+C66+D66</f>
        <v>559.9</v>
      </c>
    </row>
    <row r="67" spans="1:5" x14ac:dyDescent="0.3">
      <c r="A67" s="21" t="s">
        <v>7</v>
      </c>
      <c r="B67" s="18">
        <v>15.2</v>
      </c>
      <c r="C67" s="18">
        <v>15.2</v>
      </c>
      <c r="D67" s="18">
        <v>15.1</v>
      </c>
      <c r="E67" s="18">
        <f t="shared" si="20"/>
        <v>45.5</v>
      </c>
    </row>
    <row r="68" spans="1:5" ht="32.4" x14ac:dyDescent="0.3">
      <c r="A68" s="16" t="s">
        <v>11</v>
      </c>
      <c r="B68" s="22">
        <f>B70</f>
        <v>10000</v>
      </c>
      <c r="C68" s="22">
        <f t="shared" ref="C68:E68" si="21">C70</f>
        <v>27823.7</v>
      </c>
      <c r="D68" s="22">
        <f t="shared" si="21"/>
        <v>0</v>
      </c>
      <c r="E68" s="22">
        <f t="shared" si="21"/>
        <v>37823.699999999997</v>
      </c>
    </row>
    <row r="69" spans="1:5" ht="16.2" x14ac:dyDescent="0.3">
      <c r="A69" s="25" t="s">
        <v>5</v>
      </c>
      <c r="B69" s="22"/>
      <c r="C69" s="22"/>
      <c r="D69" s="22"/>
      <c r="E69" s="22"/>
    </row>
    <row r="70" spans="1:5" ht="31.2" x14ac:dyDescent="0.3">
      <c r="A70" s="19" t="s">
        <v>10</v>
      </c>
      <c r="B70" s="23">
        <f>B74</f>
        <v>10000</v>
      </c>
      <c r="C70" s="23">
        <f t="shared" ref="C70:E70" si="22">C74</f>
        <v>27823.7</v>
      </c>
      <c r="D70" s="23">
        <f t="shared" si="22"/>
        <v>0</v>
      </c>
      <c r="E70" s="23">
        <f t="shared" si="22"/>
        <v>37823.699999999997</v>
      </c>
    </row>
    <row r="71" spans="1:5" hidden="1" x14ac:dyDescent="0.3">
      <c r="A71" s="9" t="s">
        <v>5</v>
      </c>
      <c r="B71" s="10"/>
      <c r="C71" s="10"/>
      <c r="D71" s="10"/>
      <c r="E71" s="8"/>
    </row>
    <row r="72" spans="1:5" hidden="1" x14ac:dyDescent="0.3">
      <c r="A72" s="11" t="s">
        <v>6</v>
      </c>
      <c r="B72" s="12"/>
      <c r="C72" s="12"/>
      <c r="D72" s="12"/>
      <c r="E72" s="12"/>
    </row>
    <row r="73" spans="1:5" hidden="1" x14ac:dyDescent="0.3">
      <c r="A73" s="11" t="s">
        <v>7</v>
      </c>
      <c r="B73" s="12"/>
      <c r="C73" s="12"/>
      <c r="D73" s="12"/>
      <c r="E73" s="12"/>
    </row>
    <row r="74" spans="1:5" ht="32.4" x14ac:dyDescent="0.3">
      <c r="A74" s="16" t="s">
        <v>32</v>
      </c>
      <c r="B74" s="22">
        <f>B79</f>
        <v>10000</v>
      </c>
      <c r="C74" s="22">
        <f t="shared" ref="C74:E74" si="23">C79</f>
        <v>27823.7</v>
      </c>
      <c r="D74" s="22">
        <f t="shared" si="23"/>
        <v>0</v>
      </c>
      <c r="E74" s="22">
        <f t="shared" si="23"/>
        <v>37823.699999999997</v>
      </c>
    </row>
    <row r="75" spans="1:5" hidden="1" x14ac:dyDescent="0.3">
      <c r="A75" s="9" t="s">
        <v>5</v>
      </c>
      <c r="B75" s="12"/>
      <c r="C75" s="12"/>
      <c r="D75" s="12"/>
      <c r="E75" s="12"/>
    </row>
    <row r="76" spans="1:5" hidden="1" x14ac:dyDescent="0.3">
      <c r="A76" s="11" t="s">
        <v>6</v>
      </c>
      <c r="B76" s="12"/>
      <c r="C76" s="12"/>
      <c r="D76" s="12"/>
      <c r="E76" s="12"/>
    </row>
    <row r="77" spans="1:5" hidden="1" x14ac:dyDescent="0.3">
      <c r="A77" s="11" t="s">
        <v>7</v>
      </c>
      <c r="B77" s="12"/>
      <c r="C77" s="12"/>
      <c r="D77" s="12"/>
      <c r="E77" s="12"/>
    </row>
    <row r="78" spans="1:5" x14ac:dyDescent="0.3">
      <c r="A78" s="17" t="s">
        <v>17</v>
      </c>
      <c r="B78" s="18"/>
      <c r="C78" s="18"/>
      <c r="D78" s="18"/>
      <c r="E78" s="18"/>
    </row>
    <row r="79" spans="1:5" ht="62.4" x14ac:dyDescent="0.3">
      <c r="A79" s="17" t="s">
        <v>33</v>
      </c>
      <c r="B79" s="20">
        <f>B81+B82+B83</f>
        <v>10000</v>
      </c>
      <c r="C79" s="20">
        <f t="shared" ref="C79:D79" si="24">C81+C82+C83</f>
        <v>27823.7</v>
      </c>
      <c r="D79" s="20">
        <f t="shared" si="24"/>
        <v>0</v>
      </c>
      <c r="E79" s="20">
        <f>E81+E82+E83</f>
        <v>37823.699999999997</v>
      </c>
    </row>
    <row r="80" spans="1:5" x14ac:dyDescent="0.3">
      <c r="A80" s="21" t="s">
        <v>5</v>
      </c>
      <c r="B80" s="18"/>
      <c r="C80" s="18"/>
      <c r="D80" s="18"/>
      <c r="E80" s="18"/>
    </row>
    <row r="81" spans="1:5" x14ac:dyDescent="0.3">
      <c r="A81" s="21" t="s">
        <v>9</v>
      </c>
      <c r="B81" s="18">
        <v>10000</v>
      </c>
      <c r="C81" s="18">
        <v>10634.2</v>
      </c>
      <c r="D81" s="18">
        <v>0</v>
      </c>
      <c r="E81" s="18">
        <f>D81+C81+B81</f>
        <v>20634.2</v>
      </c>
    </row>
    <row r="82" spans="1:5" x14ac:dyDescent="0.3">
      <c r="A82" s="21" t="s">
        <v>6</v>
      </c>
      <c r="B82" s="18">
        <v>0</v>
      </c>
      <c r="C82" s="18">
        <v>16633</v>
      </c>
      <c r="D82" s="18">
        <v>0</v>
      </c>
      <c r="E82" s="18">
        <f t="shared" ref="E82:E83" si="25">D82+C82+B82</f>
        <v>16633</v>
      </c>
    </row>
    <row r="83" spans="1:5" x14ac:dyDescent="0.3">
      <c r="A83" s="21" t="s">
        <v>7</v>
      </c>
      <c r="B83" s="18">
        <v>0</v>
      </c>
      <c r="C83" s="18">
        <v>556.5</v>
      </c>
      <c r="D83" s="18">
        <v>0</v>
      </c>
      <c r="E83" s="18">
        <f t="shared" si="25"/>
        <v>556.5</v>
      </c>
    </row>
    <row r="84" spans="1:5" ht="69.75" customHeight="1" x14ac:dyDescent="0.3">
      <c r="A84" s="16" t="s">
        <v>22</v>
      </c>
      <c r="B84" s="22">
        <f>B90+B95</f>
        <v>4894.3</v>
      </c>
      <c r="C84" s="22">
        <f t="shared" ref="C84:E84" si="26">C90+C95</f>
        <v>4894.3</v>
      </c>
      <c r="D84" s="22">
        <f t="shared" si="26"/>
        <v>4894.3</v>
      </c>
      <c r="E84" s="22">
        <f t="shared" si="26"/>
        <v>14682.900000000001</v>
      </c>
    </row>
    <row r="85" spans="1:5" ht="13.8" customHeight="1" x14ac:dyDescent="0.3">
      <c r="A85" s="25" t="s">
        <v>5</v>
      </c>
      <c r="B85" s="22"/>
      <c r="C85" s="22"/>
      <c r="D85" s="22"/>
      <c r="E85" s="22"/>
    </row>
    <row r="86" spans="1:5" ht="51.75" customHeight="1" x14ac:dyDescent="0.3">
      <c r="A86" s="19" t="s">
        <v>12</v>
      </c>
      <c r="B86" s="23">
        <f>B90+B95</f>
        <v>4894.3</v>
      </c>
      <c r="C86" s="23">
        <f t="shared" ref="C86:E86" si="27">C90+C95</f>
        <v>4894.3</v>
      </c>
      <c r="D86" s="23">
        <f t="shared" si="27"/>
        <v>4894.3</v>
      </c>
      <c r="E86" s="23">
        <f t="shared" si="27"/>
        <v>14682.900000000001</v>
      </c>
    </row>
    <row r="87" spans="1:5" hidden="1" x14ac:dyDescent="0.3">
      <c r="A87" s="9" t="s">
        <v>5</v>
      </c>
      <c r="B87" s="9"/>
      <c r="C87" s="9"/>
      <c r="D87" s="9"/>
      <c r="E87" s="8"/>
    </row>
    <row r="88" spans="1:5" hidden="1" x14ac:dyDescent="0.3">
      <c r="A88" s="11" t="s">
        <v>6</v>
      </c>
      <c r="B88" s="12"/>
      <c r="C88" s="12"/>
      <c r="D88" s="12"/>
      <c r="E88" s="12"/>
    </row>
    <row r="89" spans="1:5" hidden="1" x14ac:dyDescent="0.3">
      <c r="A89" s="11" t="s">
        <v>7</v>
      </c>
      <c r="B89" s="12"/>
      <c r="C89" s="12"/>
      <c r="D89" s="12"/>
      <c r="E89" s="12"/>
    </row>
    <row r="90" spans="1:5" ht="81" x14ac:dyDescent="0.3">
      <c r="A90" s="16" t="s">
        <v>34</v>
      </c>
      <c r="B90" s="22">
        <f>B91</f>
        <v>4248.8</v>
      </c>
      <c r="C90" s="22">
        <f t="shared" ref="C90:E90" si="28">C91</f>
        <v>4248.8</v>
      </c>
      <c r="D90" s="22">
        <f t="shared" si="28"/>
        <v>4248.8</v>
      </c>
      <c r="E90" s="22">
        <f t="shared" si="28"/>
        <v>12746.400000000001</v>
      </c>
    </row>
    <row r="91" spans="1:5" ht="31.2" x14ac:dyDescent="0.3">
      <c r="A91" s="17" t="s">
        <v>36</v>
      </c>
      <c r="B91" s="20">
        <f>B93+B94</f>
        <v>4248.8</v>
      </c>
      <c r="C91" s="20">
        <f t="shared" ref="C91:E91" si="29">C93+C94</f>
        <v>4248.8</v>
      </c>
      <c r="D91" s="20">
        <f t="shared" si="29"/>
        <v>4248.8</v>
      </c>
      <c r="E91" s="20">
        <f t="shared" si="29"/>
        <v>12746.400000000001</v>
      </c>
    </row>
    <row r="92" spans="1:5" x14ac:dyDescent="0.3">
      <c r="A92" s="24" t="s">
        <v>5</v>
      </c>
      <c r="B92" s="18"/>
      <c r="C92" s="18"/>
      <c r="D92" s="18"/>
      <c r="E92" s="18"/>
    </row>
    <row r="93" spans="1:5" x14ac:dyDescent="0.3">
      <c r="A93" s="21" t="s">
        <v>6</v>
      </c>
      <c r="B93" s="18">
        <v>3738.9</v>
      </c>
      <c r="C93" s="18">
        <v>3738.9</v>
      </c>
      <c r="D93" s="18">
        <v>3738.9</v>
      </c>
      <c r="E93" s="18">
        <f>D93+C93+B93</f>
        <v>11216.7</v>
      </c>
    </row>
    <row r="94" spans="1:5" x14ac:dyDescent="0.3">
      <c r="A94" s="21" t="s">
        <v>7</v>
      </c>
      <c r="B94" s="18">
        <v>509.9</v>
      </c>
      <c r="C94" s="18">
        <v>509.9</v>
      </c>
      <c r="D94" s="18">
        <v>509.9</v>
      </c>
      <c r="E94" s="18">
        <f>D94+C94+B94</f>
        <v>1529.6999999999998</v>
      </c>
    </row>
    <row r="95" spans="1:5" ht="32.4" x14ac:dyDescent="0.3">
      <c r="A95" s="16" t="s">
        <v>35</v>
      </c>
      <c r="B95" s="22">
        <f>B97</f>
        <v>645.5</v>
      </c>
      <c r="C95" s="22">
        <f t="shared" ref="C95:E95" si="30">C97</f>
        <v>645.5</v>
      </c>
      <c r="D95" s="22">
        <f t="shared" si="30"/>
        <v>645.5</v>
      </c>
      <c r="E95" s="22">
        <f t="shared" si="30"/>
        <v>1936.5</v>
      </c>
    </row>
    <row r="96" spans="1:5" x14ac:dyDescent="0.3">
      <c r="A96" s="17" t="s">
        <v>17</v>
      </c>
      <c r="B96" s="18"/>
      <c r="C96" s="18"/>
      <c r="D96" s="18"/>
      <c r="E96" s="18"/>
    </row>
    <row r="97" spans="1:5" ht="62.4" x14ac:dyDescent="0.3">
      <c r="A97" s="17" t="s">
        <v>18</v>
      </c>
      <c r="B97" s="20">
        <f>B99+B100</f>
        <v>645.5</v>
      </c>
      <c r="C97" s="20">
        <f t="shared" ref="C97:E97" si="31">C99+C100</f>
        <v>645.5</v>
      </c>
      <c r="D97" s="20">
        <f t="shared" si="31"/>
        <v>645.5</v>
      </c>
      <c r="E97" s="20">
        <f t="shared" si="31"/>
        <v>1936.5</v>
      </c>
    </row>
    <row r="98" spans="1:5" x14ac:dyDescent="0.3">
      <c r="A98" s="24" t="s">
        <v>5</v>
      </c>
      <c r="B98" s="18"/>
      <c r="C98" s="18"/>
      <c r="D98" s="18"/>
      <c r="E98" s="18"/>
    </row>
    <row r="99" spans="1:5" x14ac:dyDescent="0.3">
      <c r="A99" s="21" t="s">
        <v>6</v>
      </c>
      <c r="B99" s="18">
        <v>568</v>
      </c>
      <c r="C99" s="18">
        <v>568</v>
      </c>
      <c r="D99" s="18">
        <v>568</v>
      </c>
      <c r="E99" s="18">
        <f>B99+C99+D99</f>
        <v>1704</v>
      </c>
    </row>
    <row r="100" spans="1:5" x14ac:dyDescent="0.3">
      <c r="A100" s="21" t="s">
        <v>7</v>
      </c>
      <c r="B100" s="18">
        <v>77.5</v>
      </c>
      <c r="C100" s="18">
        <v>77.5</v>
      </c>
      <c r="D100" s="18">
        <v>77.5</v>
      </c>
      <c r="E100" s="18">
        <f>B100+C100+D100</f>
        <v>232.5</v>
      </c>
    </row>
    <row r="101" spans="1:5" ht="31.5" customHeight="1" x14ac:dyDescent="0.3">
      <c r="A101" s="16" t="s">
        <v>13</v>
      </c>
      <c r="B101" s="22">
        <f>B103</f>
        <v>11964.300000000001</v>
      </c>
      <c r="C101" s="22">
        <f t="shared" ref="C101:E101" si="32">C103</f>
        <v>11964.3</v>
      </c>
      <c r="D101" s="22">
        <f t="shared" si="32"/>
        <v>12474.2</v>
      </c>
      <c r="E101" s="22">
        <f t="shared" si="32"/>
        <v>36402.799999999996</v>
      </c>
    </row>
    <row r="102" spans="1:5" ht="16.2" customHeight="1" x14ac:dyDescent="0.3">
      <c r="A102" s="25" t="s">
        <v>5</v>
      </c>
      <c r="B102" s="22"/>
      <c r="C102" s="22"/>
      <c r="D102" s="22"/>
      <c r="E102" s="22"/>
    </row>
    <row r="103" spans="1:5" ht="46.8" x14ac:dyDescent="0.3">
      <c r="A103" s="19" t="s">
        <v>24</v>
      </c>
      <c r="B103" s="23">
        <f>B108</f>
        <v>11964.300000000001</v>
      </c>
      <c r="C103" s="23">
        <f t="shared" ref="C103:E103" si="33">C108</f>
        <v>11964.3</v>
      </c>
      <c r="D103" s="23">
        <f t="shared" si="33"/>
        <v>12474.2</v>
      </c>
      <c r="E103" s="23">
        <f t="shared" si="33"/>
        <v>36402.799999999996</v>
      </c>
    </row>
    <row r="104" spans="1:5" hidden="1" x14ac:dyDescent="0.3">
      <c r="A104" s="25" t="s">
        <v>5</v>
      </c>
      <c r="B104" s="25"/>
      <c r="C104" s="25"/>
      <c r="D104" s="25"/>
      <c r="E104" s="23"/>
    </row>
    <row r="105" spans="1:5" hidden="1" x14ac:dyDescent="0.3">
      <c r="A105" s="21" t="s">
        <v>9</v>
      </c>
      <c r="B105" s="18"/>
      <c r="C105" s="18"/>
      <c r="D105" s="18"/>
      <c r="E105" s="18"/>
    </row>
    <row r="106" spans="1:5" hidden="1" x14ac:dyDescent="0.3">
      <c r="A106" s="21" t="s">
        <v>6</v>
      </c>
      <c r="B106" s="18"/>
      <c r="C106" s="18"/>
      <c r="D106" s="18"/>
      <c r="E106" s="18"/>
    </row>
    <row r="107" spans="1:5" hidden="1" x14ac:dyDescent="0.3">
      <c r="A107" s="21" t="s">
        <v>7</v>
      </c>
      <c r="B107" s="18"/>
      <c r="C107" s="18"/>
      <c r="D107" s="18"/>
      <c r="E107" s="18"/>
    </row>
    <row r="108" spans="1:5" ht="32.4" x14ac:dyDescent="0.3">
      <c r="A108" s="16" t="s">
        <v>62</v>
      </c>
      <c r="B108" s="22">
        <f>B113+B118</f>
        <v>11964.300000000001</v>
      </c>
      <c r="C108" s="22">
        <f t="shared" ref="C108:E108" si="34">C113+C118</f>
        <v>11964.3</v>
      </c>
      <c r="D108" s="22">
        <f t="shared" si="34"/>
        <v>12474.2</v>
      </c>
      <c r="E108" s="22">
        <f t="shared" si="34"/>
        <v>36402.799999999996</v>
      </c>
    </row>
    <row r="109" spans="1:5" hidden="1" x14ac:dyDescent="0.3">
      <c r="A109" s="11" t="s">
        <v>5</v>
      </c>
      <c r="B109" s="12"/>
      <c r="C109" s="12"/>
      <c r="D109" s="12"/>
      <c r="E109" s="12"/>
    </row>
    <row r="110" spans="1:5" hidden="1" x14ac:dyDescent="0.3">
      <c r="A110" s="11" t="s">
        <v>6</v>
      </c>
      <c r="B110" s="12"/>
      <c r="C110" s="12"/>
      <c r="D110" s="12"/>
      <c r="E110" s="12"/>
    </row>
    <row r="111" spans="1:5" hidden="1" x14ac:dyDescent="0.3">
      <c r="A111" s="11" t="s">
        <v>7</v>
      </c>
      <c r="B111" s="12"/>
      <c r="C111" s="12"/>
      <c r="D111" s="12"/>
      <c r="E111" s="12"/>
    </row>
    <row r="112" spans="1:5" x14ac:dyDescent="0.3">
      <c r="A112" s="17" t="s">
        <v>17</v>
      </c>
      <c r="B112" s="18"/>
      <c r="C112" s="18"/>
      <c r="D112" s="18"/>
      <c r="E112" s="18"/>
    </row>
    <row r="113" spans="1:5" ht="46.8" x14ac:dyDescent="0.3">
      <c r="A113" s="17" t="s">
        <v>19</v>
      </c>
      <c r="B113" s="20">
        <f>B115+B116+B117</f>
        <v>11964.300000000001</v>
      </c>
      <c r="C113" s="20">
        <f t="shared" ref="C113:E113" si="35">C115+C116+C117</f>
        <v>4035.7</v>
      </c>
      <c r="D113" s="20">
        <f t="shared" si="35"/>
        <v>0</v>
      </c>
      <c r="E113" s="20">
        <f t="shared" si="35"/>
        <v>16000</v>
      </c>
    </row>
    <row r="114" spans="1:5" x14ac:dyDescent="0.3">
      <c r="A114" s="21" t="s">
        <v>5</v>
      </c>
      <c r="B114" s="18"/>
      <c r="C114" s="18"/>
      <c r="D114" s="18"/>
      <c r="E114" s="18"/>
    </row>
    <row r="115" spans="1:5" x14ac:dyDescent="0.3">
      <c r="A115" s="21" t="s">
        <v>9</v>
      </c>
      <c r="B115" s="18">
        <v>3966.1</v>
      </c>
      <c r="C115" s="18">
        <v>1337.9</v>
      </c>
      <c r="D115" s="18">
        <v>0</v>
      </c>
      <c r="E115" s="18">
        <f>B115+C115+D115</f>
        <v>5304</v>
      </c>
    </row>
    <row r="116" spans="1:5" x14ac:dyDescent="0.3">
      <c r="A116" s="21" t="s">
        <v>6</v>
      </c>
      <c r="B116" s="18">
        <v>6203.5</v>
      </c>
      <c r="C116" s="18">
        <v>2092.5</v>
      </c>
      <c r="D116" s="18">
        <v>0</v>
      </c>
      <c r="E116" s="18">
        <f t="shared" ref="E116:E117" si="36">B116+C116+D116</f>
        <v>8296</v>
      </c>
    </row>
    <row r="117" spans="1:5" x14ac:dyDescent="0.3">
      <c r="A117" s="21" t="s">
        <v>7</v>
      </c>
      <c r="B117" s="18">
        <v>1794.7</v>
      </c>
      <c r="C117" s="18">
        <v>605.29999999999995</v>
      </c>
      <c r="D117" s="18">
        <v>0</v>
      </c>
      <c r="E117" s="18">
        <f t="shared" si="36"/>
        <v>2400</v>
      </c>
    </row>
    <row r="118" spans="1:5" ht="31.2" x14ac:dyDescent="0.3">
      <c r="A118" s="17" t="s">
        <v>39</v>
      </c>
      <c r="B118" s="20">
        <f>B120+B121+B122</f>
        <v>0</v>
      </c>
      <c r="C118" s="20">
        <f t="shared" ref="C118:E118" si="37">C120+C121+C122</f>
        <v>7928.6</v>
      </c>
      <c r="D118" s="20">
        <f t="shared" si="37"/>
        <v>12474.2</v>
      </c>
      <c r="E118" s="20">
        <f t="shared" si="37"/>
        <v>20402.799999999996</v>
      </c>
    </row>
    <row r="119" spans="1:5" x14ac:dyDescent="0.3">
      <c r="A119" s="21" t="s">
        <v>5</v>
      </c>
      <c r="B119" s="18"/>
      <c r="C119" s="18"/>
      <c r="D119" s="18"/>
      <c r="E119" s="18"/>
    </row>
    <row r="120" spans="1:5" x14ac:dyDescent="0.3">
      <c r="A120" s="21" t="s">
        <v>9</v>
      </c>
      <c r="B120" s="18">
        <v>0</v>
      </c>
      <c r="C120" s="18">
        <v>2628.2</v>
      </c>
      <c r="D120" s="18">
        <v>4135.2</v>
      </c>
      <c r="E120" s="18">
        <f>B120+C120+D120</f>
        <v>6763.4</v>
      </c>
    </row>
    <row r="121" spans="1:5" x14ac:dyDescent="0.3">
      <c r="A121" s="21" t="s">
        <v>6</v>
      </c>
      <c r="B121" s="18">
        <v>0</v>
      </c>
      <c r="C121" s="18">
        <v>4111</v>
      </c>
      <c r="D121" s="18">
        <v>6467.8</v>
      </c>
      <c r="E121" s="18">
        <f t="shared" ref="E121:E122" si="38">B121+C121+D121</f>
        <v>10578.8</v>
      </c>
    </row>
    <row r="122" spans="1:5" x14ac:dyDescent="0.3">
      <c r="A122" s="21" t="s">
        <v>7</v>
      </c>
      <c r="B122" s="18">
        <v>0</v>
      </c>
      <c r="C122" s="18">
        <v>1189.4000000000001</v>
      </c>
      <c r="D122" s="18">
        <v>1871.2</v>
      </c>
      <c r="E122" s="18">
        <f t="shared" si="38"/>
        <v>3060.6000000000004</v>
      </c>
    </row>
    <row r="123" spans="1:5" ht="64.8" x14ac:dyDescent="0.3">
      <c r="A123" s="16" t="s">
        <v>40</v>
      </c>
      <c r="B123" s="22">
        <f>B125</f>
        <v>10752.7</v>
      </c>
      <c r="C123" s="22">
        <f t="shared" ref="C123:E123" si="39">C125</f>
        <v>14453.699999999999</v>
      </c>
      <c r="D123" s="22">
        <f t="shared" si="39"/>
        <v>14453.699999999999</v>
      </c>
      <c r="E123" s="22">
        <f t="shared" si="39"/>
        <v>39660.100000000006</v>
      </c>
    </row>
    <row r="124" spans="1:5" ht="16.2" x14ac:dyDescent="0.3">
      <c r="A124" s="25" t="s">
        <v>5</v>
      </c>
      <c r="B124" s="22"/>
      <c r="C124" s="22"/>
      <c r="D124" s="22"/>
      <c r="E124" s="22"/>
    </row>
    <row r="125" spans="1:5" ht="31.2" x14ac:dyDescent="0.3">
      <c r="A125" s="19" t="s">
        <v>25</v>
      </c>
      <c r="B125" s="23">
        <f>B130</f>
        <v>10752.7</v>
      </c>
      <c r="C125" s="23">
        <f t="shared" ref="C125:D125" si="40">C130</f>
        <v>14453.699999999999</v>
      </c>
      <c r="D125" s="23">
        <f t="shared" si="40"/>
        <v>14453.699999999999</v>
      </c>
      <c r="E125" s="23">
        <f>E130</f>
        <v>39660.100000000006</v>
      </c>
    </row>
    <row r="126" spans="1:5" hidden="1" x14ac:dyDescent="0.3">
      <c r="A126" s="9" t="s">
        <v>5</v>
      </c>
      <c r="B126" s="13"/>
      <c r="C126" s="13"/>
      <c r="D126" s="13"/>
      <c r="E126" s="8"/>
    </row>
    <row r="127" spans="1:5" hidden="1" x14ac:dyDescent="0.3">
      <c r="A127" s="11" t="s">
        <v>9</v>
      </c>
      <c r="B127" s="12"/>
      <c r="C127" s="12"/>
      <c r="D127" s="12"/>
      <c r="E127" s="12"/>
    </row>
    <row r="128" spans="1:5" hidden="1" x14ac:dyDescent="0.3">
      <c r="A128" s="11" t="s">
        <v>6</v>
      </c>
      <c r="B128" s="12"/>
      <c r="C128" s="12"/>
      <c r="D128" s="12"/>
      <c r="E128" s="12"/>
    </row>
    <row r="129" spans="1:5" hidden="1" x14ac:dyDescent="0.3">
      <c r="A129" s="11" t="s">
        <v>7</v>
      </c>
      <c r="B129" s="12"/>
      <c r="C129" s="12"/>
      <c r="D129" s="12"/>
      <c r="E129" s="12"/>
    </row>
    <row r="130" spans="1:5" ht="48.6" x14ac:dyDescent="0.3">
      <c r="A130" s="16" t="s">
        <v>41</v>
      </c>
      <c r="B130" s="22">
        <f>B138+B139</f>
        <v>10752.7</v>
      </c>
      <c r="C130" s="22">
        <f t="shared" ref="C130:E130" si="41">C138+C139</f>
        <v>14453.699999999999</v>
      </c>
      <c r="D130" s="22">
        <f t="shared" si="41"/>
        <v>14453.699999999999</v>
      </c>
      <c r="E130" s="22">
        <f t="shared" si="41"/>
        <v>39660.100000000006</v>
      </c>
    </row>
    <row r="131" spans="1:5" hidden="1" x14ac:dyDescent="0.3">
      <c r="A131" s="9" t="s">
        <v>5</v>
      </c>
      <c r="B131" s="12"/>
      <c r="C131" s="12"/>
      <c r="D131" s="12"/>
      <c r="E131" s="12"/>
    </row>
    <row r="132" spans="1:5" hidden="1" x14ac:dyDescent="0.3">
      <c r="A132" s="11" t="s">
        <v>9</v>
      </c>
      <c r="B132" s="12"/>
      <c r="C132" s="12"/>
      <c r="D132" s="12"/>
      <c r="E132" s="12"/>
    </row>
    <row r="133" spans="1:5" hidden="1" x14ac:dyDescent="0.3">
      <c r="A133" s="11" t="s">
        <v>6</v>
      </c>
      <c r="B133" s="12"/>
      <c r="C133" s="12"/>
      <c r="D133" s="12"/>
      <c r="E133" s="12"/>
    </row>
    <row r="134" spans="1:5" hidden="1" x14ac:dyDescent="0.3">
      <c r="A134" s="11" t="s">
        <v>7</v>
      </c>
      <c r="B134" s="12"/>
      <c r="C134" s="12"/>
      <c r="D134" s="12"/>
      <c r="E134" s="12"/>
    </row>
    <row r="135" spans="1:5" x14ac:dyDescent="0.3">
      <c r="A135" s="17" t="s">
        <v>17</v>
      </c>
      <c r="B135" s="18"/>
      <c r="C135" s="18"/>
      <c r="D135" s="18"/>
      <c r="E135" s="18"/>
    </row>
    <row r="136" spans="1:5" ht="31.2" x14ac:dyDescent="0.3">
      <c r="A136" s="17" t="s">
        <v>47</v>
      </c>
      <c r="B136" s="20">
        <f>B138+B139</f>
        <v>10752.7</v>
      </c>
      <c r="C136" s="20">
        <f t="shared" ref="C136:E136" si="42">C138+C139</f>
        <v>14453.699999999999</v>
      </c>
      <c r="D136" s="20">
        <f t="shared" si="42"/>
        <v>14453.699999999999</v>
      </c>
      <c r="E136" s="20">
        <f t="shared" si="42"/>
        <v>39660.100000000006</v>
      </c>
    </row>
    <row r="137" spans="1:5" x14ac:dyDescent="0.3">
      <c r="A137" s="21" t="s">
        <v>5</v>
      </c>
      <c r="B137" s="18"/>
      <c r="C137" s="18"/>
      <c r="D137" s="18"/>
      <c r="E137" s="18"/>
    </row>
    <row r="138" spans="1:5" x14ac:dyDescent="0.3">
      <c r="A138" s="21" t="s">
        <v>6</v>
      </c>
      <c r="B138" s="18">
        <v>10000</v>
      </c>
      <c r="C138" s="18">
        <v>13441.9</v>
      </c>
      <c r="D138" s="18">
        <v>13441.9</v>
      </c>
      <c r="E138" s="18">
        <f>B138+D138+C138</f>
        <v>36883.800000000003</v>
      </c>
    </row>
    <row r="139" spans="1:5" x14ac:dyDescent="0.3">
      <c r="A139" s="21" t="s">
        <v>7</v>
      </c>
      <c r="B139" s="18">
        <v>752.7</v>
      </c>
      <c r="C139" s="18">
        <v>1011.8</v>
      </c>
      <c r="D139" s="18">
        <v>1011.8</v>
      </c>
      <c r="E139" s="18">
        <f>B139+D139+C139</f>
        <v>2776.3</v>
      </c>
    </row>
    <row r="140" spans="1:5" ht="32.4" x14ac:dyDescent="0.3">
      <c r="A140" s="16" t="s">
        <v>14</v>
      </c>
      <c r="B140" s="22">
        <f>B142</f>
        <v>4000</v>
      </c>
      <c r="C140" s="22">
        <f>C142</f>
        <v>3000</v>
      </c>
      <c r="D140" s="22">
        <f>D142</f>
        <v>3000</v>
      </c>
      <c r="E140" s="22">
        <f>E142</f>
        <v>10000</v>
      </c>
    </row>
    <row r="141" spans="1:5" ht="16.2" x14ac:dyDescent="0.3">
      <c r="A141" s="25" t="s">
        <v>5</v>
      </c>
      <c r="B141" s="22"/>
      <c r="C141" s="22"/>
      <c r="D141" s="22"/>
      <c r="E141" s="22"/>
    </row>
    <row r="142" spans="1:5" ht="46.8" x14ac:dyDescent="0.3">
      <c r="A142" s="19" t="s">
        <v>15</v>
      </c>
      <c r="B142" s="23">
        <f>B147+B163</f>
        <v>4000</v>
      </c>
      <c r="C142" s="23">
        <f>C147+C163</f>
        <v>3000</v>
      </c>
      <c r="D142" s="23">
        <f>D147+D163</f>
        <v>3000</v>
      </c>
      <c r="E142" s="23">
        <f>E147+E163</f>
        <v>10000</v>
      </c>
    </row>
    <row r="143" spans="1:5" hidden="1" x14ac:dyDescent="0.3">
      <c r="A143" s="9" t="s">
        <v>5</v>
      </c>
      <c r="B143" s="13"/>
      <c r="C143" s="13"/>
      <c r="D143" s="13"/>
      <c r="E143" s="8"/>
    </row>
    <row r="144" spans="1:5" hidden="1" x14ac:dyDescent="0.3">
      <c r="A144" s="11" t="s">
        <v>9</v>
      </c>
      <c r="B144" s="12"/>
      <c r="C144" s="12"/>
      <c r="D144" s="12"/>
      <c r="E144" s="12"/>
    </row>
    <row r="145" spans="1:5" hidden="1" x14ac:dyDescent="0.3">
      <c r="A145" s="11" t="s">
        <v>6</v>
      </c>
      <c r="B145" s="12"/>
      <c r="C145" s="12"/>
      <c r="D145" s="12"/>
      <c r="E145" s="12"/>
    </row>
    <row r="146" spans="1:5" hidden="1" x14ac:dyDescent="0.3">
      <c r="A146" s="11" t="s">
        <v>7</v>
      </c>
      <c r="B146" s="12"/>
      <c r="C146" s="12"/>
      <c r="D146" s="12"/>
      <c r="E146" s="12"/>
    </row>
    <row r="147" spans="1:5" ht="30.75" customHeight="1" x14ac:dyDescent="0.3">
      <c r="A147" s="16" t="s">
        <v>42</v>
      </c>
      <c r="B147" s="22">
        <f>B151+B154+B157+B160</f>
        <v>3125</v>
      </c>
      <c r="C147" s="22">
        <f>C151+C154+C157+C160</f>
        <v>1647.9</v>
      </c>
      <c r="D147" s="22">
        <f>D151+D154+D157+D160</f>
        <v>1989.9</v>
      </c>
      <c r="E147" s="22">
        <f>E151+E154+E157+E160</f>
        <v>6762.8</v>
      </c>
    </row>
    <row r="148" spans="1:5" hidden="1" x14ac:dyDescent="0.3">
      <c r="A148" s="25" t="s">
        <v>5</v>
      </c>
      <c r="B148" s="27"/>
      <c r="C148" s="27"/>
      <c r="D148" s="27"/>
      <c r="E148" s="27"/>
    </row>
    <row r="149" spans="1:5" hidden="1" x14ac:dyDescent="0.3">
      <c r="A149" s="21" t="s">
        <v>7</v>
      </c>
      <c r="B149" s="18"/>
      <c r="C149" s="18"/>
      <c r="D149" s="18"/>
      <c r="E149" s="18"/>
    </row>
    <row r="150" spans="1:5" x14ac:dyDescent="0.3">
      <c r="A150" s="17" t="s">
        <v>17</v>
      </c>
      <c r="B150" s="27"/>
      <c r="C150" s="27"/>
      <c r="D150" s="27"/>
      <c r="E150" s="27"/>
    </row>
    <row r="151" spans="1:5" ht="46.8" x14ac:dyDescent="0.3">
      <c r="A151" s="17" t="s">
        <v>55</v>
      </c>
      <c r="B151" s="20">
        <f>B153</f>
        <v>240</v>
      </c>
      <c r="C151" s="20">
        <f t="shared" ref="C151:D151" si="43">C153</f>
        <v>249.9</v>
      </c>
      <c r="D151" s="20">
        <f t="shared" si="43"/>
        <v>265.5</v>
      </c>
      <c r="E151" s="20">
        <f>D151+C151+B151</f>
        <v>755.4</v>
      </c>
    </row>
    <row r="152" spans="1:5" x14ac:dyDescent="0.3">
      <c r="A152" s="21" t="s">
        <v>5</v>
      </c>
      <c r="B152" s="27"/>
      <c r="C152" s="27"/>
      <c r="D152" s="27"/>
      <c r="E152" s="20"/>
    </row>
    <row r="153" spans="1:5" x14ac:dyDescent="0.3">
      <c r="A153" s="21" t="s">
        <v>7</v>
      </c>
      <c r="B153" s="18">
        <v>240</v>
      </c>
      <c r="C153" s="18">
        <v>249.9</v>
      </c>
      <c r="D153" s="18">
        <v>265.5</v>
      </c>
      <c r="E153" s="18">
        <f t="shared" ref="E153:E162" si="44">D153+C153+B153</f>
        <v>755.4</v>
      </c>
    </row>
    <row r="154" spans="1:5" ht="46.8" x14ac:dyDescent="0.3">
      <c r="A154" s="17" t="s">
        <v>56</v>
      </c>
      <c r="B154" s="20">
        <f>B156</f>
        <v>473</v>
      </c>
      <c r="C154" s="20">
        <f t="shared" ref="C154:D154" si="45">C156</f>
        <v>155.6</v>
      </c>
      <c r="D154" s="20">
        <f t="shared" si="45"/>
        <v>161.4</v>
      </c>
      <c r="E154" s="20">
        <f t="shared" si="44"/>
        <v>790</v>
      </c>
    </row>
    <row r="155" spans="1:5" x14ac:dyDescent="0.3">
      <c r="A155" s="21" t="s">
        <v>5</v>
      </c>
      <c r="B155" s="27"/>
      <c r="C155" s="27"/>
      <c r="D155" s="27"/>
      <c r="E155" s="20"/>
    </row>
    <row r="156" spans="1:5" x14ac:dyDescent="0.3">
      <c r="A156" s="21" t="s">
        <v>7</v>
      </c>
      <c r="B156" s="18">
        <v>473</v>
      </c>
      <c r="C156" s="18">
        <v>155.6</v>
      </c>
      <c r="D156" s="18">
        <v>161.4</v>
      </c>
      <c r="E156" s="18">
        <f t="shared" si="44"/>
        <v>790</v>
      </c>
    </row>
    <row r="157" spans="1:5" ht="62.4" x14ac:dyDescent="0.3">
      <c r="A157" s="17" t="s">
        <v>57</v>
      </c>
      <c r="B157" s="20">
        <f>B159</f>
        <v>1962</v>
      </c>
      <c r="C157" s="20">
        <f t="shared" ref="C157:D157" si="46">C159</f>
        <v>792.4</v>
      </c>
      <c r="D157" s="20">
        <f t="shared" si="46"/>
        <v>1113</v>
      </c>
      <c r="E157" s="20">
        <f t="shared" si="44"/>
        <v>3867.4</v>
      </c>
    </row>
    <row r="158" spans="1:5" x14ac:dyDescent="0.3">
      <c r="A158" s="21" t="s">
        <v>5</v>
      </c>
      <c r="B158" s="27"/>
      <c r="C158" s="27"/>
      <c r="D158" s="27"/>
      <c r="E158" s="20"/>
    </row>
    <row r="159" spans="1:5" x14ac:dyDescent="0.3">
      <c r="A159" s="21" t="s">
        <v>7</v>
      </c>
      <c r="B159" s="18">
        <v>1962</v>
      </c>
      <c r="C159" s="18">
        <v>792.4</v>
      </c>
      <c r="D159" s="18">
        <v>1113</v>
      </c>
      <c r="E159" s="18">
        <f t="shared" si="44"/>
        <v>3867.4</v>
      </c>
    </row>
    <row r="160" spans="1:5" ht="31.2" x14ac:dyDescent="0.3">
      <c r="A160" s="17" t="s">
        <v>58</v>
      </c>
      <c r="B160" s="20">
        <f>B162</f>
        <v>450</v>
      </c>
      <c r="C160" s="20">
        <f t="shared" ref="C160:D160" si="47">C162</f>
        <v>450</v>
      </c>
      <c r="D160" s="20">
        <f t="shared" si="47"/>
        <v>450</v>
      </c>
      <c r="E160" s="20">
        <f t="shared" si="44"/>
        <v>1350</v>
      </c>
    </row>
    <row r="161" spans="1:5" x14ac:dyDescent="0.3">
      <c r="A161" s="21" t="s">
        <v>5</v>
      </c>
      <c r="B161" s="27"/>
      <c r="C161" s="27"/>
      <c r="D161" s="27"/>
      <c r="E161" s="20"/>
    </row>
    <row r="162" spans="1:5" x14ac:dyDescent="0.3">
      <c r="A162" s="21" t="s">
        <v>7</v>
      </c>
      <c r="B162" s="18">
        <v>450</v>
      </c>
      <c r="C162" s="18">
        <v>450</v>
      </c>
      <c r="D162" s="18">
        <v>450</v>
      </c>
      <c r="E162" s="18">
        <f t="shared" si="44"/>
        <v>1350</v>
      </c>
    </row>
    <row r="163" spans="1:5" ht="32.4" x14ac:dyDescent="0.3">
      <c r="A163" s="16" t="s">
        <v>43</v>
      </c>
      <c r="B163" s="26">
        <f>B167+B170+B173</f>
        <v>875</v>
      </c>
      <c r="C163" s="26">
        <f t="shared" ref="C163:E163" si="48">C167+C170+C173</f>
        <v>1352.1</v>
      </c>
      <c r="D163" s="26">
        <f t="shared" si="48"/>
        <v>1010.1</v>
      </c>
      <c r="E163" s="26">
        <f t="shared" si="48"/>
        <v>3237.2</v>
      </c>
    </row>
    <row r="164" spans="1:5" hidden="1" x14ac:dyDescent="0.3">
      <c r="A164" s="9" t="s">
        <v>5</v>
      </c>
      <c r="B164" s="14"/>
      <c r="C164" s="14"/>
      <c r="D164" s="14"/>
      <c r="E164" s="14"/>
    </row>
    <row r="165" spans="1:5" hidden="1" x14ac:dyDescent="0.3">
      <c r="A165" s="11" t="s">
        <v>7</v>
      </c>
      <c r="B165" s="15"/>
      <c r="C165" s="15"/>
      <c r="D165" s="15"/>
      <c r="E165" s="15"/>
    </row>
    <row r="166" spans="1:5" x14ac:dyDescent="0.3">
      <c r="A166" s="17" t="s">
        <v>17</v>
      </c>
      <c r="B166" s="28"/>
      <c r="C166" s="28"/>
      <c r="D166" s="28"/>
      <c r="E166" s="28"/>
    </row>
    <row r="167" spans="1:5" ht="46.8" x14ac:dyDescent="0.3">
      <c r="A167" s="17" t="s">
        <v>59</v>
      </c>
      <c r="B167" s="29">
        <f>B169</f>
        <v>875</v>
      </c>
      <c r="C167" s="29">
        <f t="shared" ref="C167:D167" si="49">C169</f>
        <v>1027.0999999999999</v>
      </c>
      <c r="D167" s="29">
        <f t="shared" si="49"/>
        <v>885.1</v>
      </c>
      <c r="E167" s="29">
        <f>D167+C167+B167</f>
        <v>2787.2</v>
      </c>
    </row>
    <row r="168" spans="1:5" x14ac:dyDescent="0.3">
      <c r="A168" s="21" t="s">
        <v>5</v>
      </c>
      <c r="B168" s="28"/>
      <c r="C168" s="28"/>
      <c r="D168" s="28"/>
      <c r="E168" s="29"/>
    </row>
    <row r="169" spans="1:5" x14ac:dyDescent="0.3">
      <c r="A169" s="21" t="s">
        <v>7</v>
      </c>
      <c r="B169" s="30">
        <v>875</v>
      </c>
      <c r="C169" s="30">
        <v>1027.0999999999999</v>
      </c>
      <c r="D169" s="30">
        <v>885.1</v>
      </c>
      <c r="E169" s="30">
        <f t="shared" ref="E169:E175" si="50">D169+C169+B169</f>
        <v>2787.2</v>
      </c>
    </row>
    <row r="170" spans="1:5" ht="46.8" x14ac:dyDescent="0.3">
      <c r="A170" s="17" t="s">
        <v>60</v>
      </c>
      <c r="B170" s="29">
        <f>B172</f>
        <v>0</v>
      </c>
      <c r="C170" s="29">
        <f t="shared" ref="C170:D170" si="51">C172</f>
        <v>200</v>
      </c>
      <c r="D170" s="29">
        <f t="shared" si="51"/>
        <v>0</v>
      </c>
      <c r="E170" s="29">
        <f t="shared" si="50"/>
        <v>200</v>
      </c>
    </row>
    <row r="171" spans="1:5" x14ac:dyDescent="0.3">
      <c r="A171" s="21" t="s">
        <v>5</v>
      </c>
      <c r="B171" s="28"/>
      <c r="C171" s="28"/>
      <c r="D171" s="28"/>
      <c r="E171" s="29"/>
    </row>
    <row r="172" spans="1:5" x14ac:dyDescent="0.3">
      <c r="A172" s="21" t="s">
        <v>7</v>
      </c>
      <c r="B172" s="30">
        <v>0</v>
      </c>
      <c r="C172" s="30">
        <v>200</v>
      </c>
      <c r="D172" s="30">
        <v>0</v>
      </c>
      <c r="E172" s="30">
        <f t="shared" si="50"/>
        <v>200</v>
      </c>
    </row>
    <row r="173" spans="1:5" ht="31.2" x14ac:dyDescent="0.3">
      <c r="A173" s="17" t="s">
        <v>20</v>
      </c>
      <c r="B173" s="29">
        <f>B175</f>
        <v>0</v>
      </c>
      <c r="C173" s="29">
        <f t="shared" ref="C173:D173" si="52">C175</f>
        <v>125</v>
      </c>
      <c r="D173" s="29">
        <f t="shared" si="52"/>
        <v>125</v>
      </c>
      <c r="E173" s="29">
        <f t="shared" si="50"/>
        <v>250</v>
      </c>
    </row>
    <row r="174" spans="1:5" x14ac:dyDescent="0.3">
      <c r="A174" s="21" t="s">
        <v>5</v>
      </c>
      <c r="B174" s="30"/>
      <c r="C174" s="30"/>
      <c r="D174" s="30"/>
      <c r="E174" s="29"/>
    </row>
    <row r="175" spans="1:5" x14ac:dyDescent="0.3">
      <c r="A175" s="21" t="s">
        <v>7</v>
      </c>
      <c r="B175" s="30">
        <v>0</v>
      </c>
      <c r="C175" s="30">
        <v>125</v>
      </c>
      <c r="D175" s="30">
        <v>125</v>
      </c>
      <c r="E175" s="30">
        <f t="shared" si="50"/>
        <v>250</v>
      </c>
    </row>
  </sheetData>
  <mergeCells count="2">
    <mergeCell ref="A3:E3"/>
    <mergeCell ref="A1:E1"/>
  </mergeCells>
  <pageMargins left="0.23622047244094491" right="0.23622047244094491" top="0.74803149606299213" bottom="0.74803149606299213" header="0.31496062992125984" footer="0.31496062992125984"/>
  <pageSetup firstPageNumber="929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национальные проекты</vt:lpstr>
      <vt:lpstr>'национальные проекты'!Заголовки_для_печати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Муллабаева Елена Анатольевна</cp:lastModifiedBy>
  <cp:lastPrinted>2019-11-15T09:18:33Z</cp:lastPrinted>
  <dcterms:created xsi:type="dcterms:W3CDTF">2018-11-07T06:24:51Z</dcterms:created>
  <dcterms:modified xsi:type="dcterms:W3CDTF">2019-11-15T06:21:30Z</dcterms:modified>
</cp:coreProperties>
</file>