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85" windowWidth="15120" windowHeight="7830"/>
  </bookViews>
  <sheets>
    <sheet name="ВЦП" sheetId="4" r:id="rId1"/>
  </sheets>
  <definedNames>
    <definedName name="_xlnm.Print_Area" localSheetId="0">ВЦП!$A$4:$I$134</definedName>
  </definedNames>
  <calcPr calcId="144525"/>
</workbook>
</file>

<file path=xl/calcChain.xml><?xml version="1.0" encoding="utf-8"?>
<calcChain xmlns="http://schemas.openxmlformats.org/spreadsheetml/2006/main">
  <c r="H45" i="4" l="1"/>
  <c r="H43" i="4"/>
  <c r="H49" i="4"/>
  <c r="H47" i="4"/>
  <c r="E88" i="4"/>
  <c r="F84" i="4"/>
  <c r="F62" i="4"/>
  <c r="F66" i="4" s="1"/>
  <c r="G40" i="4"/>
  <c r="G115" i="4" l="1"/>
  <c r="H115" i="4" s="1"/>
  <c r="I128" i="4"/>
  <c r="H128" i="4"/>
  <c r="G111" i="4"/>
  <c r="I107" i="4"/>
  <c r="I111" i="4" s="1"/>
  <c r="H107" i="4"/>
  <c r="H111" i="4" s="1"/>
  <c r="I115" i="4" l="1"/>
  <c r="F101" i="4"/>
  <c r="F120" i="4" s="1"/>
  <c r="E101" i="4"/>
  <c r="G65" i="4"/>
  <c r="G99" i="4"/>
  <c r="G84" i="4"/>
  <c r="I84" i="4" s="1"/>
  <c r="G83" i="4"/>
  <c r="I71" i="4"/>
  <c r="H71" i="4"/>
  <c r="I80" i="4"/>
  <c r="H80" i="4"/>
  <c r="G96" i="4"/>
  <c r="I88" i="4"/>
  <c r="H88" i="4"/>
  <c r="I92" i="4"/>
  <c r="H92" i="4"/>
  <c r="G66" i="4"/>
  <c r="I66" i="4" s="1"/>
  <c r="I62" i="4"/>
  <c r="H62" i="4"/>
  <c r="H66" i="4" s="1"/>
  <c r="I36" i="4"/>
  <c r="H36" i="4"/>
  <c r="G58" i="4"/>
  <c r="I58" i="4" s="1"/>
  <c r="G57" i="4"/>
  <c r="I75" i="4"/>
  <c r="H75" i="4"/>
  <c r="E57" i="4"/>
  <c r="H127" i="4"/>
  <c r="F119" i="4"/>
  <c r="H114" i="4"/>
  <c r="H113" i="4"/>
  <c r="H110" i="4"/>
  <c r="H106" i="4"/>
  <c r="H95" i="4"/>
  <c r="H91" i="4"/>
  <c r="H87" i="4"/>
  <c r="F83" i="4"/>
  <c r="F79" i="4"/>
  <c r="I79" i="4" s="1"/>
  <c r="H74" i="4"/>
  <c r="H70" i="4"/>
  <c r="F53" i="4"/>
  <c r="H53" i="4" s="1"/>
  <c r="H57" i="4" s="1"/>
  <c r="F54" i="4"/>
  <c r="I54" i="4" s="1"/>
  <c r="F40" i="4"/>
  <c r="H40" i="4" s="1"/>
  <c r="F39" i="4"/>
  <c r="F32" i="4"/>
  <c r="F31" i="4"/>
  <c r="F28" i="4"/>
  <c r="F27" i="4"/>
  <c r="F24" i="4"/>
  <c r="H126" i="4"/>
  <c r="H122" i="4"/>
  <c r="H117" i="4"/>
  <c r="H109" i="4"/>
  <c r="H105" i="4"/>
  <c r="H98" i="4"/>
  <c r="H94" i="4"/>
  <c r="H90" i="4"/>
  <c r="H86" i="4"/>
  <c r="H81" i="4"/>
  <c r="H77" i="4"/>
  <c r="H73" i="4"/>
  <c r="H69" i="4"/>
  <c r="H64" i="4"/>
  <c r="H60" i="4"/>
  <c r="H55" i="4"/>
  <c r="H51" i="4"/>
  <c r="H38" i="4"/>
  <c r="H34" i="4"/>
  <c r="H30" i="4"/>
  <c r="H26" i="4"/>
  <c r="H22" i="4"/>
  <c r="F125" i="4" l="1"/>
  <c r="H79" i="4"/>
  <c r="H83" i="4" s="1"/>
  <c r="I83" i="4"/>
  <c r="G100" i="4"/>
  <c r="H100" i="4" s="1"/>
  <c r="H119" i="4" s="1"/>
  <c r="I40" i="4"/>
  <c r="G101" i="4"/>
  <c r="G120" i="4" s="1"/>
  <c r="I101" i="4"/>
  <c r="H54" i="4"/>
  <c r="H58" i="4" s="1"/>
  <c r="H96" i="4"/>
  <c r="H84" i="4"/>
  <c r="F57" i="4"/>
  <c r="I57" i="4" s="1"/>
  <c r="I53" i="4"/>
  <c r="I96" i="4"/>
  <c r="H101" i="4" l="1"/>
  <c r="I120" i="4"/>
  <c r="G125" i="4"/>
  <c r="I125" i="4" s="1"/>
  <c r="H120" i="4"/>
  <c r="I100" i="4"/>
  <c r="G124" i="4"/>
  <c r="H124" i="4" s="1"/>
  <c r="G119" i="4"/>
  <c r="I119" i="4" s="1"/>
  <c r="H125" i="4" l="1"/>
  <c r="I124" i="4"/>
</calcChain>
</file>

<file path=xl/sharedStrings.xml><?xml version="1.0" encoding="utf-8"?>
<sst xmlns="http://schemas.openxmlformats.org/spreadsheetml/2006/main" count="301" uniqueCount="85">
  <si>
    <t>№ п/п</t>
  </si>
  <si>
    <t>Наименование мероприятий</t>
  </si>
  <si>
    <t>Источники финансирования</t>
  </si>
  <si>
    <t>Бюджет автономного округа</t>
  </si>
  <si>
    <t>Управление культуры администрации города Югорска</t>
  </si>
  <si>
    <t xml:space="preserve">Ответственный исполнитель/соисполнитель </t>
  </si>
  <si>
    <t xml:space="preserve"> Утвержденно по программе (план по программе)</t>
  </si>
  <si>
    <t>Утверждено в бюджете</t>
  </si>
  <si>
    <t>Фактически значение  за отчетный период</t>
  </si>
  <si>
    <t>Абсолютное значение</t>
  </si>
  <si>
    <t>(гр.6-гр.7)</t>
  </si>
  <si>
    <t>(гр.7/гр.6*100%)</t>
  </si>
  <si>
    <t>Относительное значение,%</t>
  </si>
  <si>
    <t>Отклонение</t>
  </si>
  <si>
    <t>Примечания</t>
  </si>
  <si>
    <t>Цель подпрограммы: создание условий для повышения доступности культурных благ и повышение качества услуг, предоставляемых в сфере культуры и обеспечение прав граждан на участие в культурной жизни, реализация творческого потенциала жителей города Югорска</t>
  </si>
  <si>
    <t>Подпрограмма I «Обеспечение прав граждан на доступ к культурным ценностям и информации»</t>
  </si>
  <si>
    <t>Задача 1. Создание условий для модернизационного развития общедоступных библиотек города Югорска</t>
  </si>
  <si>
    <t>Формирование информационных ресурсов библиотеки</t>
  </si>
  <si>
    <t>Управление культуры</t>
  </si>
  <si>
    <t>федеральный бюджет</t>
  </si>
  <si>
    <t>местный бюджет</t>
  </si>
  <si>
    <t>иные внебюджетные источники</t>
  </si>
  <si>
    <t xml:space="preserve">Модернизация программно-аппаратных комплексов общедоступных библиотек </t>
  </si>
  <si>
    <t>Развитие системы дистанционного и внестационарного библиотечного обслуживания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</si>
  <si>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
МБУ «Централизованная библиотечная система 
г. Югорска»
</t>
  </si>
  <si>
    <t>Итого по задаче 1, в том числе:</t>
  </si>
  <si>
    <t>Задача 2. Развитие музейного дела и удовлетворение потребности населения в предоставлении доступа к культурным ценностям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</si>
  <si>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 
МБУ «Музей истории и этнографии»
</t>
  </si>
  <si>
    <t>Итого по задаче 2, в том числе:</t>
  </si>
  <si>
    <t>Задача 3. Создание условий для массового отдыха жителей городского округа и организация обустройства места массового отдыха населения</t>
  </si>
  <si>
    <t>Обеспечение деятельности (выполнение работ) подведомственного учреждения, в том числе на предоставление субсидий МАУ «ЦПКиО «Аттракцион»</t>
  </si>
  <si>
    <t>Итого по задаче 3, в том числе:</t>
  </si>
  <si>
    <t>Задача 4. Создание условий для раскрытия творческого потенциала горожан, приобщение жителей города к культурным массовым мероприятиям и культурным формам отдыха</t>
  </si>
  <si>
    <r>
      <t xml:space="preserve">Организация и проведение </t>
    </r>
    <r>
      <rPr>
        <sz val="10"/>
        <color rgb="FF000000"/>
        <rFont val="Times New Roman"/>
        <family val="1"/>
        <charset val="204"/>
      </rPr>
      <t xml:space="preserve"> общегородских мероприятий</t>
    </r>
  </si>
  <si>
    <t>Освещение мероприятий в сфере культуры в  средствах массовой информации</t>
  </si>
  <si>
    <t xml:space="preserve">Обеспечение деятельности (оказание услуг, выполнение работ) подведомственных учреждений культурно-досугового типа, в том числе на предоставление субсидий 
(МАУ «ЦК «Югра-презент», МБУК «МиГ»)
</t>
  </si>
  <si>
    <t>Итого по задаче 4, в том числе:</t>
  </si>
  <si>
    <t>Задача 5. Укрепление материально-технической базы учреждений культуры</t>
  </si>
  <si>
    <t xml:space="preserve">Обновление материально-технической базы учреждений культуры </t>
  </si>
  <si>
    <t>Капитальный ремонт учреждений культуры</t>
  </si>
  <si>
    <t>Итого по задаче 5, в том числе:</t>
  </si>
  <si>
    <t>Итого по Подпрограмме 1, в том числе:</t>
  </si>
  <si>
    <t>Подпрограмма II «Совершенствование системы управления в культуре»</t>
  </si>
  <si>
    <t>Цель мероприятия: повышение эффективности муниципального управления в отрасли культуры</t>
  </si>
  <si>
    <t>Задача 1. Осуществление функций управления культуры администрации города Югорска  по реализации единой государственной политики в отрасли культура</t>
  </si>
  <si>
    <t>Обеспечение функций управления культуры администрации города Югорска</t>
  </si>
  <si>
    <t>Итого по Подпрограмме 2, в том числе:</t>
  </si>
  <si>
    <t>в том числе:</t>
  </si>
  <si>
    <t>Всего по муниципальной программе, в том числе:</t>
  </si>
  <si>
    <t xml:space="preserve">Ответственный исполнитель 
(Управление культуры администрации города Югорска)
</t>
  </si>
  <si>
    <t xml:space="preserve">Соисполнитель 
(Управление бухгалтерского учета и отчетности администрации города Югорска)
</t>
  </si>
  <si>
    <t>(ответственный исполнитель)</t>
  </si>
  <si>
    <t>Нестерова Н.Н.______</t>
  </si>
  <si>
    <t>(подпись)</t>
  </si>
  <si>
    <t>___________</t>
  </si>
  <si>
    <t>(телефон)</t>
  </si>
  <si>
    <t>5-00-26(вн.201)</t>
  </si>
  <si>
    <t>Управления культуры администрации г.Югорска</t>
  </si>
  <si>
    <t>Потапова В.В./</t>
  </si>
  <si>
    <t>(Ф.И.О. начальника)</t>
  </si>
  <si>
    <t>(Ф.И.О. исполнителя)</t>
  </si>
  <si>
    <t>Управление бухгалтерского учета и отчетности администрации города Югорска</t>
  </si>
  <si>
    <t>(соисполнитель)</t>
  </si>
  <si>
    <t>Михайлова Л.А.</t>
  </si>
  <si>
    <t xml:space="preserve">Отчет </t>
  </si>
  <si>
    <t>об исполнении муниципальной программы</t>
  </si>
  <si>
    <t>по</t>
  </si>
  <si>
    <t>состоянию на</t>
  </si>
  <si>
    <t>01 апреля</t>
  </si>
  <si>
    <t>2014 г.</t>
  </si>
  <si>
    <t xml:space="preserve">                           (наименование программы)</t>
  </si>
  <si>
    <t xml:space="preserve">                           (ответственный исполнитель)</t>
  </si>
  <si>
    <t>Дата составления отчета _____/_________________/20_____ год</t>
  </si>
  <si>
    <t>Х</t>
  </si>
  <si>
    <t>Муниципальная программа города Югорска "Развитие культуры в городе Югорске на 2014-2020 годы"</t>
  </si>
  <si>
    <t>/_________</t>
  </si>
  <si>
    <t>/__________</t>
  </si>
  <si>
    <t>Чернышова М.П.</t>
  </si>
  <si>
    <t>5-00-47 (вн.323)</t>
  </si>
  <si>
    <t>Информатизация музея</t>
  </si>
  <si>
    <t xml:space="preserve">Обеспечение сохранения Музейного фонда </t>
  </si>
  <si>
    <t xml:space="preserve">Приложение </t>
  </si>
  <si>
    <t>к письму управления культуры</t>
  </si>
  <si>
    <t>от___________№_____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</si>
</sst>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 wrapText="1"/>
    </xf>
    <xf numFmtId="164" fontId="12" fillId="0" borderId="0" xfId="0" applyNumberFormat="1" applyFont="1" applyAlignment="1">
      <alignment horizontal="right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Alignment="1"/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tabSelected="1" topLeftCell="A16" workbookViewId="0">
      <selection activeCell="A4" sqref="A4:J4"/>
    </sheetView>
  </sheetViews>
  <sheetFormatPr defaultRowHeight="12.75" x14ac:dyDescent="0.25"/>
  <cols>
    <col min="1" max="1" width="3.5703125" style="9" customWidth="1"/>
    <col min="2" max="2" width="20" style="9" customWidth="1"/>
    <col min="3" max="3" width="15.5703125" style="9" customWidth="1"/>
    <col min="4" max="4" width="23.7109375" style="9" customWidth="1"/>
    <col min="5" max="5" width="12.7109375" style="9" customWidth="1"/>
    <col min="6" max="6" width="15.28515625" style="9" customWidth="1"/>
    <col min="7" max="7" width="14.42578125" style="9" customWidth="1"/>
    <col min="8" max="8" width="13.5703125" style="9" customWidth="1"/>
    <col min="9" max="9" width="17.85546875" style="9" customWidth="1"/>
    <col min="10" max="10" width="11.28515625" style="9" customWidth="1"/>
    <col min="11" max="16384" width="9.140625" style="9"/>
  </cols>
  <sheetData>
    <row r="1" spans="1:10" s="54" customFormat="1" x14ac:dyDescent="0.25">
      <c r="I1" s="150" t="s">
        <v>82</v>
      </c>
    </row>
    <row r="2" spans="1:10" s="54" customFormat="1" ht="15" x14ac:dyDescent="0.25">
      <c r="H2" s="148" t="s">
        <v>83</v>
      </c>
      <c r="I2" s="149"/>
    </row>
    <row r="3" spans="1:10" s="54" customFormat="1" ht="15" x14ac:dyDescent="0.25">
      <c r="H3" s="148" t="s">
        <v>84</v>
      </c>
      <c r="I3" s="149"/>
    </row>
    <row r="4" spans="1:10" ht="24.75" customHeight="1" x14ac:dyDescent="0.25">
      <c r="A4" s="67" t="s">
        <v>65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 customHeight="1" x14ac:dyDescent="0.25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customFormat="1" ht="15.75" x14ac:dyDescent="0.25">
      <c r="A6" s="34"/>
      <c r="B6" s="34"/>
      <c r="C6" s="34"/>
      <c r="D6" s="35" t="s">
        <v>67</v>
      </c>
      <c r="E6" s="36" t="s">
        <v>68</v>
      </c>
      <c r="F6" s="37" t="s">
        <v>69</v>
      </c>
      <c r="G6" s="38" t="s">
        <v>70</v>
      </c>
      <c r="H6" s="34"/>
      <c r="I6" s="34"/>
      <c r="J6" s="34"/>
    </row>
    <row r="7" spans="1:10" ht="15" customHeight="1" x14ac:dyDescent="0.25">
      <c r="A7" s="104"/>
      <c r="B7" s="104"/>
      <c r="C7" s="104"/>
      <c r="D7" s="104"/>
      <c r="E7" s="104"/>
      <c r="F7" s="104"/>
      <c r="G7" s="104"/>
      <c r="H7" s="69"/>
      <c r="I7" s="69"/>
    </row>
    <row r="8" spans="1:10" ht="14.25" customHeight="1" x14ac:dyDescent="0.25">
      <c r="A8" s="68"/>
      <c r="B8" s="69"/>
      <c r="C8" s="69"/>
      <c r="D8" s="69"/>
      <c r="E8" s="69"/>
    </row>
    <row r="9" spans="1:10" customFormat="1" ht="21" customHeight="1" x14ac:dyDescent="0.25">
      <c r="A9" s="117" t="s">
        <v>75</v>
      </c>
      <c r="B9" s="117"/>
      <c r="C9" s="117"/>
      <c r="D9" s="117"/>
      <c r="E9" s="118"/>
      <c r="F9" s="119"/>
    </row>
    <row r="10" spans="1:10" ht="14.25" customHeight="1" x14ac:dyDescent="0.25">
      <c r="A10" s="70" t="s">
        <v>71</v>
      </c>
      <c r="B10" s="71"/>
      <c r="C10" s="71"/>
      <c r="D10" s="71"/>
      <c r="E10" s="71"/>
    </row>
    <row r="11" spans="1:10" ht="14.25" customHeight="1" x14ac:dyDescent="0.25">
      <c r="A11" s="68"/>
      <c r="B11" s="69"/>
      <c r="C11" s="69"/>
      <c r="D11" s="69"/>
      <c r="E11" s="69"/>
    </row>
    <row r="12" spans="1:10" ht="14.25" customHeight="1" x14ac:dyDescent="0.25">
      <c r="A12" s="115" t="s">
        <v>4</v>
      </c>
      <c r="B12" s="116"/>
      <c r="C12" s="116"/>
      <c r="D12" s="116"/>
    </row>
    <row r="13" spans="1:10" ht="14.25" customHeight="1" x14ac:dyDescent="0.25">
      <c r="A13" s="72" t="s">
        <v>72</v>
      </c>
      <c r="B13" s="72"/>
      <c r="C13" s="72"/>
      <c r="D13" s="72"/>
      <c r="E13" s="39"/>
    </row>
    <row r="14" spans="1:10" ht="21" customHeight="1" x14ac:dyDescent="0.25"/>
    <row r="15" spans="1:10" ht="15" customHeight="1" x14ac:dyDescent="0.25">
      <c r="A15" s="60" t="s">
        <v>0</v>
      </c>
      <c r="B15" s="60" t="s">
        <v>1</v>
      </c>
      <c r="C15" s="60" t="s">
        <v>5</v>
      </c>
      <c r="D15" s="60" t="s">
        <v>2</v>
      </c>
      <c r="E15" s="60" t="s">
        <v>6</v>
      </c>
      <c r="F15" s="60" t="s">
        <v>7</v>
      </c>
      <c r="G15" s="60" t="s">
        <v>8</v>
      </c>
      <c r="H15" s="65" t="s">
        <v>13</v>
      </c>
      <c r="I15" s="66"/>
      <c r="J15" s="60" t="s">
        <v>14</v>
      </c>
    </row>
    <row r="16" spans="1:10" s="3" customFormat="1" ht="40.5" customHeight="1" x14ac:dyDescent="0.25">
      <c r="A16" s="61"/>
      <c r="B16" s="61"/>
      <c r="C16" s="61"/>
      <c r="D16" s="61"/>
      <c r="E16" s="61"/>
      <c r="F16" s="61"/>
      <c r="G16" s="61"/>
      <c r="H16" s="2" t="s">
        <v>9</v>
      </c>
      <c r="I16" s="2" t="s">
        <v>12</v>
      </c>
      <c r="J16" s="63"/>
    </row>
    <row r="17" spans="1:10" s="3" customFormat="1" ht="15" customHeight="1" x14ac:dyDescent="0.25">
      <c r="A17" s="62"/>
      <c r="B17" s="62"/>
      <c r="C17" s="62"/>
      <c r="D17" s="62"/>
      <c r="E17" s="62"/>
      <c r="F17" s="62"/>
      <c r="G17" s="62"/>
      <c r="H17" s="2" t="s">
        <v>10</v>
      </c>
      <c r="I17" s="2" t="s">
        <v>11</v>
      </c>
      <c r="J17" s="64"/>
    </row>
    <row r="18" spans="1:10" s="3" customFormat="1" ht="17.25" customHeight="1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</row>
    <row r="19" spans="1:10" s="14" customFormat="1" ht="34.5" customHeight="1" x14ac:dyDescent="0.25">
      <c r="A19" s="57" t="s">
        <v>15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 s="14" customFormat="1" ht="17.25" customHeight="1" x14ac:dyDescent="0.25">
      <c r="A20" s="57" t="s">
        <v>16</v>
      </c>
      <c r="B20" s="58"/>
      <c r="C20" s="58"/>
      <c r="D20" s="58"/>
      <c r="E20" s="58"/>
      <c r="F20" s="58"/>
      <c r="G20" s="58"/>
      <c r="H20" s="58"/>
      <c r="I20" s="58"/>
      <c r="J20" s="59"/>
    </row>
    <row r="21" spans="1:10" s="14" customFormat="1" ht="17.25" customHeight="1" x14ac:dyDescent="0.25">
      <c r="A21" s="57" t="s">
        <v>17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23.25" customHeight="1" x14ac:dyDescent="0.25">
      <c r="A22" s="60">
        <v>1</v>
      </c>
      <c r="B22" s="60" t="s">
        <v>18</v>
      </c>
      <c r="C22" s="60" t="s">
        <v>19</v>
      </c>
      <c r="D22" s="10" t="s">
        <v>20</v>
      </c>
      <c r="E22" s="4">
        <v>0</v>
      </c>
      <c r="F22" s="4">
        <v>0</v>
      </c>
      <c r="G22" s="13">
        <v>0</v>
      </c>
      <c r="H22" s="13">
        <f>F22-G22</f>
        <v>0</v>
      </c>
      <c r="I22" s="4">
        <v>0</v>
      </c>
      <c r="J22" s="44" t="s">
        <v>74</v>
      </c>
    </row>
    <row r="23" spans="1:10" ht="21.75" customHeight="1" x14ac:dyDescent="0.25">
      <c r="A23" s="73"/>
      <c r="B23" s="73"/>
      <c r="C23" s="73"/>
      <c r="D23" s="10" t="s">
        <v>3</v>
      </c>
      <c r="E23" s="4">
        <v>487.8</v>
      </c>
      <c r="F23" s="4">
        <v>487.8</v>
      </c>
      <c r="G23" s="13">
        <v>0</v>
      </c>
      <c r="H23" s="13">
        <v>0</v>
      </c>
      <c r="I23" s="4">
        <v>0</v>
      </c>
      <c r="J23" s="44" t="s">
        <v>74</v>
      </c>
    </row>
    <row r="24" spans="1:10" ht="18.75" customHeight="1" x14ac:dyDescent="0.25">
      <c r="A24" s="73"/>
      <c r="B24" s="73"/>
      <c r="C24" s="73"/>
      <c r="D24" s="10" t="s">
        <v>21</v>
      </c>
      <c r="E24" s="4">
        <v>86.1</v>
      </c>
      <c r="F24" s="4">
        <f>E24</f>
        <v>86.1</v>
      </c>
      <c r="G24" s="13">
        <v>0</v>
      </c>
      <c r="H24" s="13">
        <v>0</v>
      </c>
      <c r="I24" s="4">
        <v>0</v>
      </c>
      <c r="J24" s="44" t="s">
        <v>74</v>
      </c>
    </row>
    <row r="25" spans="1:10" ht="34.5" customHeight="1" thickBot="1" x14ac:dyDescent="0.25">
      <c r="A25" s="74"/>
      <c r="B25" s="74"/>
      <c r="C25" s="74"/>
      <c r="D25" s="16" t="s">
        <v>22</v>
      </c>
      <c r="E25" s="4">
        <v>0</v>
      </c>
      <c r="F25" s="4">
        <v>0</v>
      </c>
      <c r="G25" s="13">
        <v>0</v>
      </c>
      <c r="H25" s="13">
        <v>0</v>
      </c>
      <c r="I25" s="4">
        <v>0</v>
      </c>
      <c r="J25" s="44" t="s">
        <v>74</v>
      </c>
    </row>
    <row r="26" spans="1:10" ht="24" customHeight="1" thickBot="1" x14ac:dyDescent="0.3">
      <c r="A26" s="60">
        <v>2</v>
      </c>
      <c r="B26" s="75" t="s">
        <v>23</v>
      </c>
      <c r="C26" s="60" t="s">
        <v>19</v>
      </c>
      <c r="D26" s="10" t="s">
        <v>20</v>
      </c>
      <c r="E26" s="4">
        <v>0</v>
      </c>
      <c r="F26" s="4">
        <v>0</v>
      </c>
      <c r="G26" s="13">
        <v>0</v>
      </c>
      <c r="H26" s="13">
        <f>F26-G26</f>
        <v>0</v>
      </c>
      <c r="I26" s="4">
        <v>0</v>
      </c>
      <c r="J26" s="45" t="s">
        <v>74</v>
      </c>
    </row>
    <row r="27" spans="1:10" ht="26.25" thickBot="1" x14ac:dyDescent="0.3">
      <c r="A27" s="73"/>
      <c r="B27" s="76"/>
      <c r="C27" s="73"/>
      <c r="D27" s="10" t="s">
        <v>3</v>
      </c>
      <c r="E27" s="4">
        <v>79.900000000000006</v>
      </c>
      <c r="F27" s="4">
        <f>E27</f>
        <v>79.900000000000006</v>
      </c>
      <c r="G27" s="13">
        <v>0</v>
      </c>
      <c r="H27" s="13">
        <v>0</v>
      </c>
      <c r="I27" s="4">
        <v>0</v>
      </c>
      <c r="J27" s="45" t="s">
        <v>74</v>
      </c>
    </row>
    <row r="28" spans="1:10" ht="25.5" customHeight="1" thickBot="1" x14ac:dyDescent="0.3">
      <c r="A28" s="73"/>
      <c r="B28" s="76"/>
      <c r="C28" s="73"/>
      <c r="D28" s="10" t="s">
        <v>21</v>
      </c>
      <c r="E28" s="4">
        <v>14.1</v>
      </c>
      <c r="F28" s="4">
        <f>E28</f>
        <v>14.1</v>
      </c>
      <c r="G28" s="13">
        <v>0</v>
      </c>
      <c r="H28" s="13">
        <v>0</v>
      </c>
      <c r="I28" s="4">
        <v>0</v>
      </c>
      <c r="J28" s="45" t="s">
        <v>74</v>
      </c>
    </row>
    <row r="29" spans="1:10" ht="35.25" customHeight="1" x14ac:dyDescent="0.2">
      <c r="A29" s="74"/>
      <c r="B29" s="77"/>
      <c r="C29" s="74"/>
      <c r="D29" s="16" t="s">
        <v>22</v>
      </c>
      <c r="E29" s="4">
        <v>0</v>
      </c>
      <c r="F29" s="4">
        <v>0</v>
      </c>
      <c r="G29" s="13">
        <v>0</v>
      </c>
      <c r="H29" s="13">
        <v>0</v>
      </c>
      <c r="I29" s="4">
        <v>0</v>
      </c>
      <c r="J29" s="46" t="s">
        <v>74</v>
      </c>
    </row>
    <row r="30" spans="1:10" ht="31.5" customHeight="1" x14ac:dyDescent="0.25">
      <c r="A30" s="60">
        <v>3</v>
      </c>
      <c r="B30" s="75" t="s">
        <v>24</v>
      </c>
      <c r="C30" s="60" t="s">
        <v>19</v>
      </c>
      <c r="D30" s="10" t="s">
        <v>20</v>
      </c>
      <c r="E30" s="4">
        <v>0</v>
      </c>
      <c r="F30" s="4">
        <v>0</v>
      </c>
      <c r="G30" s="13">
        <v>0</v>
      </c>
      <c r="H30" s="13">
        <f>F30-G30</f>
        <v>0</v>
      </c>
      <c r="I30" s="4">
        <v>0</v>
      </c>
      <c r="J30" s="49" t="s">
        <v>74</v>
      </c>
    </row>
    <row r="31" spans="1:10" ht="27" customHeight="1" x14ac:dyDescent="0.25">
      <c r="A31" s="73"/>
      <c r="B31" s="76"/>
      <c r="C31" s="73"/>
      <c r="D31" s="10" t="s">
        <v>3</v>
      </c>
      <c r="E31" s="4">
        <v>108</v>
      </c>
      <c r="F31" s="4">
        <f>E31</f>
        <v>108</v>
      </c>
      <c r="G31" s="13">
        <v>0</v>
      </c>
      <c r="H31" s="13">
        <v>0</v>
      </c>
      <c r="I31" s="4">
        <v>0</v>
      </c>
      <c r="J31" s="49" t="s">
        <v>74</v>
      </c>
    </row>
    <row r="32" spans="1:10" ht="28.5" customHeight="1" x14ac:dyDescent="0.25">
      <c r="A32" s="73"/>
      <c r="B32" s="76"/>
      <c r="C32" s="73"/>
      <c r="D32" s="10" t="s">
        <v>21</v>
      </c>
      <c r="E32" s="4">
        <v>19</v>
      </c>
      <c r="F32" s="4">
        <f>E32</f>
        <v>19</v>
      </c>
      <c r="G32" s="13">
        <v>0</v>
      </c>
      <c r="H32" s="13">
        <v>0</v>
      </c>
      <c r="I32" s="4">
        <v>0</v>
      </c>
      <c r="J32" s="49" t="s">
        <v>74</v>
      </c>
    </row>
    <row r="33" spans="1:10" ht="27.75" customHeight="1" x14ac:dyDescent="0.2">
      <c r="A33" s="74"/>
      <c r="B33" s="77"/>
      <c r="C33" s="74"/>
      <c r="D33" s="16" t="s">
        <v>22</v>
      </c>
      <c r="E33" s="4">
        <v>0</v>
      </c>
      <c r="F33" s="4">
        <v>0</v>
      </c>
      <c r="G33" s="13">
        <v>0</v>
      </c>
      <c r="H33" s="13">
        <v>0</v>
      </c>
      <c r="I33" s="4">
        <v>0</v>
      </c>
      <c r="J33" s="49" t="s">
        <v>74</v>
      </c>
    </row>
    <row r="34" spans="1:10" ht="25.5" customHeight="1" thickBot="1" x14ac:dyDescent="0.3">
      <c r="A34" s="60">
        <v>4</v>
      </c>
      <c r="B34" s="75" t="s">
        <v>25</v>
      </c>
      <c r="C34" s="60" t="s">
        <v>19</v>
      </c>
      <c r="D34" s="10" t="s">
        <v>20</v>
      </c>
      <c r="E34" s="4">
        <v>0</v>
      </c>
      <c r="F34" s="4">
        <v>0</v>
      </c>
      <c r="G34" s="13">
        <v>0</v>
      </c>
      <c r="H34" s="13">
        <f>F34-G34</f>
        <v>0</v>
      </c>
      <c r="I34" s="4">
        <v>0</v>
      </c>
      <c r="J34" s="47" t="s">
        <v>74</v>
      </c>
    </row>
    <row r="35" spans="1:10" ht="25.5" customHeight="1" thickBot="1" x14ac:dyDescent="0.3">
      <c r="A35" s="73"/>
      <c r="B35" s="76"/>
      <c r="C35" s="73"/>
      <c r="D35" s="10" t="s">
        <v>3</v>
      </c>
      <c r="E35" s="19">
        <v>100</v>
      </c>
      <c r="F35" s="4">
        <v>100</v>
      </c>
      <c r="G35" s="13">
        <v>0</v>
      </c>
      <c r="H35" s="13">
        <v>0</v>
      </c>
      <c r="I35" s="4">
        <v>0</v>
      </c>
      <c r="J35" s="45" t="s">
        <v>74</v>
      </c>
    </row>
    <row r="36" spans="1:10" ht="25.5" customHeight="1" thickBot="1" x14ac:dyDescent="0.3">
      <c r="A36" s="73"/>
      <c r="B36" s="76"/>
      <c r="C36" s="73"/>
      <c r="D36" s="10" t="s">
        <v>21</v>
      </c>
      <c r="E36" s="4">
        <v>25241.5</v>
      </c>
      <c r="F36" s="4">
        <v>25241.5</v>
      </c>
      <c r="G36" s="13">
        <v>3293.931</v>
      </c>
      <c r="H36" s="13">
        <f>F36-G36</f>
        <v>21947.569</v>
      </c>
      <c r="I36" s="4">
        <f>G36/F36*100</f>
        <v>13.049664243408673</v>
      </c>
      <c r="J36" s="45" t="s">
        <v>74</v>
      </c>
    </row>
    <row r="37" spans="1:10" ht="25.5" customHeight="1" thickBot="1" x14ac:dyDescent="0.25">
      <c r="A37" s="74"/>
      <c r="B37" s="77"/>
      <c r="C37" s="74"/>
      <c r="D37" s="16" t="s">
        <v>22</v>
      </c>
      <c r="E37" s="4">
        <v>47</v>
      </c>
      <c r="F37" s="4">
        <v>47</v>
      </c>
      <c r="G37" s="13">
        <v>0</v>
      </c>
      <c r="H37" s="13">
        <v>0</v>
      </c>
      <c r="I37" s="4">
        <v>0</v>
      </c>
      <c r="J37" s="45" t="s">
        <v>74</v>
      </c>
    </row>
    <row r="38" spans="1:10" s="12" customFormat="1" ht="25.5" customHeight="1" thickBot="1" x14ac:dyDescent="0.3">
      <c r="A38" s="85" t="s">
        <v>26</v>
      </c>
      <c r="B38" s="86"/>
      <c r="C38" s="87"/>
      <c r="D38" s="11" t="s">
        <v>20</v>
      </c>
      <c r="E38" s="7">
        <v>0</v>
      </c>
      <c r="F38" s="7">
        <v>0</v>
      </c>
      <c r="G38" s="17">
        <v>0</v>
      </c>
      <c r="H38" s="17">
        <f>F38-G38</f>
        <v>0</v>
      </c>
      <c r="I38" s="7">
        <v>0</v>
      </c>
      <c r="J38" s="45" t="s">
        <v>74</v>
      </c>
    </row>
    <row r="39" spans="1:10" s="12" customFormat="1" ht="25.5" customHeight="1" thickBot="1" x14ac:dyDescent="0.3">
      <c r="A39" s="88"/>
      <c r="B39" s="89"/>
      <c r="C39" s="90"/>
      <c r="D39" s="11" t="s">
        <v>3</v>
      </c>
      <c r="E39" s="7">
        <v>775.7</v>
      </c>
      <c r="F39" s="7">
        <f>E39</f>
        <v>775.7</v>
      </c>
      <c r="G39" s="17">
        <v>0</v>
      </c>
      <c r="H39" s="17">
        <v>0</v>
      </c>
      <c r="I39" s="7">
        <v>0</v>
      </c>
      <c r="J39" s="45" t="s">
        <v>74</v>
      </c>
    </row>
    <row r="40" spans="1:10" s="12" customFormat="1" ht="25.5" customHeight="1" thickBot="1" x14ac:dyDescent="0.3">
      <c r="A40" s="88"/>
      <c r="B40" s="89"/>
      <c r="C40" s="90"/>
      <c r="D40" s="11" t="s">
        <v>21</v>
      </c>
      <c r="E40" s="7">
        <v>25360.7</v>
      </c>
      <c r="F40" s="7">
        <f>E40</f>
        <v>25360.7</v>
      </c>
      <c r="G40" s="17">
        <f>G36</f>
        <v>3293.931</v>
      </c>
      <c r="H40" s="17">
        <f>F40-G40</f>
        <v>22066.769</v>
      </c>
      <c r="I40" s="7">
        <f>G40/F40*100</f>
        <v>12.988328397875454</v>
      </c>
      <c r="J40" s="45" t="s">
        <v>74</v>
      </c>
    </row>
    <row r="41" spans="1:10" s="12" customFormat="1" ht="25.5" customHeight="1" x14ac:dyDescent="0.2">
      <c r="A41" s="88"/>
      <c r="B41" s="91"/>
      <c r="C41" s="90"/>
      <c r="D41" s="50" t="s">
        <v>22</v>
      </c>
      <c r="E41" s="21">
        <v>47</v>
      </c>
      <c r="F41" s="21">
        <v>47</v>
      </c>
      <c r="G41" s="22">
        <v>0</v>
      </c>
      <c r="H41" s="22">
        <v>0</v>
      </c>
      <c r="I41" s="21">
        <v>0</v>
      </c>
      <c r="J41" s="46" t="s">
        <v>74</v>
      </c>
    </row>
    <row r="42" spans="1:10" ht="17.25" customHeight="1" x14ac:dyDescent="0.2">
      <c r="A42" s="78" t="s">
        <v>27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0" s="54" customFormat="1" ht="26.25" customHeight="1" x14ac:dyDescent="0.25">
      <c r="A43" s="145">
        <v>1</v>
      </c>
      <c r="B43" s="60" t="s">
        <v>81</v>
      </c>
      <c r="C43" s="80" t="s">
        <v>19</v>
      </c>
      <c r="D43" s="6" t="s">
        <v>20</v>
      </c>
      <c r="E43" s="4">
        <v>0</v>
      </c>
      <c r="F43" s="4">
        <v>0</v>
      </c>
      <c r="G43" s="13">
        <v>0</v>
      </c>
      <c r="H43" s="13">
        <f t="shared" ref="H43" si="0">F43-G43</f>
        <v>0</v>
      </c>
      <c r="I43" s="4">
        <v>0</v>
      </c>
      <c r="J43" s="48" t="s">
        <v>74</v>
      </c>
    </row>
    <row r="44" spans="1:10" s="54" customFormat="1" ht="17.25" customHeight="1" x14ac:dyDescent="0.25">
      <c r="A44" s="146"/>
      <c r="B44" s="141"/>
      <c r="C44" s="80"/>
      <c r="D44" s="6" t="s">
        <v>3</v>
      </c>
      <c r="E44" s="4">
        <v>0</v>
      </c>
      <c r="F44" s="4">
        <v>0</v>
      </c>
      <c r="G44" s="13">
        <v>0</v>
      </c>
      <c r="H44" s="13">
        <v>0</v>
      </c>
      <c r="I44" s="4">
        <v>0</v>
      </c>
      <c r="J44" s="48" t="s">
        <v>74</v>
      </c>
    </row>
    <row r="45" spans="1:10" s="54" customFormat="1" ht="21" customHeight="1" x14ac:dyDescent="0.25">
      <c r="A45" s="146"/>
      <c r="B45" s="141"/>
      <c r="C45" s="80"/>
      <c r="D45" s="6" t="s">
        <v>21</v>
      </c>
      <c r="E45" s="4">
        <v>0</v>
      </c>
      <c r="F45" s="4">
        <v>0</v>
      </c>
      <c r="G45" s="13">
        <v>0</v>
      </c>
      <c r="H45" s="13">
        <f t="shared" ref="H45" si="1">F45-G45</f>
        <v>0</v>
      </c>
      <c r="I45" s="4">
        <v>0</v>
      </c>
      <c r="J45" s="48" t="s">
        <v>74</v>
      </c>
    </row>
    <row r="46" spans="1:10" s="54" customFormat="1" ht="26.25" customHeight="1" x14ac:dyDescent="0.2">
      <c r="A46" s="147"/>
      <c r="B46" s="142"/>
      <c r="C46" s="80"/>
      <c r="D46" s="29" t="s">
        <v>22</v>
      </c>
      <c r="E46" s="4">
        <v>0</v>
      </c>
      <c r="F46" s="4">
        <v>0</v>
      </c>
      <c r="G46" s="13">
        <v>0</v>
      </c>
      <c r="H46" s="13">
        <v>0</v>
      </c>
      <c r="I46" s="4">
        <v>0</v>
      </c>
      <c r="J46" s="48" t="s">
        <v>74</v>
      </c>
    </row>
    <row r="47" spans="1:10" s="54" customFormat="1" ht="21.75" customHeight="1" x14ac:dyDescent="0.25">
      <c r="A47" s="145">
        <v>2</v>
      </c>
      <c r="B47" s="60" t="s">
        <v>80</v>
      </c>
      <c r="C47" s="80" t="s">
        <v>19</v>
      </c>
      <c r="D47" s="6" t="s">
        <v>20</v>
      </c>
      <c r="E47" s="4">
        <v>0</v>
      </c>
      <c r="F47" s="4">
        <v>0</v>
      </c>
      <c r="G47" s="13">
        <v>0</v>
      </c>
      <c r="H47" s="13">
        <f t="shared" ref="H47" si="2">F47-G47</f>
        <v>0</v>
      </c>
      <c r="I47" s="4">
        <v>0</v>
      </c>
      <c r="J47" s="48" t="s">
        <v>74</v>
      </c>
    </row>
    <row r="48" spans="1:10" s="54" customFormat="1" ht="17.25" customHeight="1" x14ac:dyDescent="0.25">
      <c r="A48" s="143"/>
      <c r="B48" s="141"/>
      <c r="C48" s="80"/>
      <c r="D48" s="6" t="s">
        <v>3</v>
      </c>
      <c r="E48" s="4">
        <v>0</v>
      </c>
      <c r="F48" s="4">
        <v>0</v>
      </c>
      <c r="G48" s="13">
        <v>0</v>
      </c>
      <c r="H48" s="13">
        <v>0</v>
      </c>
      <c r="I48" s="4">
        <v>0</v>
      </c>
      <c r="J48" s="48" t="s">
        <v>74</v>
      </c>
    </row>
    <row r="49" spans="1:10" s="54" customFormat="1" ht="20.25" customHeight="1" x14ac:dyDescent="0.25">
      <c r="A49" s="143"/>
      <c r="B49" s="141"/>
      <c r="C49" s="80"/>
      <c r="D49" s="6" t="s">
        <v>21</v>
      </c>
      <c r="E49" s="4">
        <v>0</v>
      </c>
      <c r="F49" s="4">
        <v>0</v>
      </c>
      <c r="G49" s="13">
        <v>0</v>
      </c>
      <c r="H49" s="13">
        <f t="shared" ref="H49" si="3">F49-G49</f>
        <v>0</v>
      </c>
      <c r="I49" s="4">
        <v>0</v>
      </c>
      <c r="J49" s="48" t="s">
        <v>74</v>
      </c>
    </row>
    <row r="50" spans="1:10" s="54" customFormat="1" ht="26.25" customHeight="1" x14ac:dyDescent="0.2">
      <c r="A50" s="144"/>
      <c r="B50" s="142"/>
      <c r="C50" s="80"/>
      <c r="D50" s="29" t="s">
        <v>22</v>
      </c>
      <c r="E50" s="4">
        <v>0</v>
      </c>
      <c r="F50" s="4">
        <v>0</v>
      </c>
      <c r="G50" s="13">
        <v>0</v>
      </c>
      <c r="H50" s="13">
        <v>0</v>
      </c>
      <c r="I50" s="4">
        <v>0</v>
      </c>
      <c r="J50" s="48" t="s">
        <v>74</v>
      </c>
    </row>
    <row r="51" spans="1:10" ht="25.5" customHeight="1" x14ac:dyDescent="0.25">
      <c r="A51" s="60">
        <v>3</v>
      </c>
      <c r="B51" s="82" t="s">
        <v>28</v>
      </c>
      <c r="C51" s="80" t="s">
        <v>19</v>
      </c>
      <c r="D51" s="6" t="s">
        <v>20</v>
      </c>
      <c r="E51" s="4">
        <v>0</v>
      </c>
      <c r="F51" s="4">
        <v>0</v>
      </c>
      <c r="G51" s="13">
        <v>0</v>
      </c>
      <c r="H51" s="13">
        <f>F51-G51</f>
        <v>0</v>
      </c>
      <c r="I51" s="4">
        <v>0</v>
      </c>
      <c r="J51" s="48" t="s">
        <v>74</v>
      </c>
    </row>
    <row r="52" spans="1:10" ht="62.25" customHeight="1" x14ac:dyDescent="0.25">
      <c r="A52" s="100"/>
      <c r="B52" s="83"/>
      <c r="C52" s="81"/>
      <c r="D52" s="6" t="s">
        <v>3</v>
      </c>
      <c r="E52" s="4">
        <v>0</v>
      </c>
      <c r="F52" s="4">
        <v>0</v>
      </c>
      <c r="G52" s="13">
        <v>0</v>
      </c>
      <c r="H52" s="13">
        <v>0</v>
      </c>
      <c r="I52" s="4">
        <v>0</v>
      </c>
      <c r="J52" s="48" t="s">
        <v>74</v>
      </c>
    </row>
    <row r="53" spans="1:10" ht="25.5" customHeight="1" x14ac:dyDescent="0.25">
      <c r="A53" s="100"/>
      <c r="B53" s="83"/>
      <c r="C53" s="81"/>
      <c r="D53" s="6" t="s">
        <v>21</v>
      </c>
      <c r="E53" s="4">
        <v>16376</v>
      </c>
      <c r="F53" s="4">
        <f>E53</f>
        <v>16376</v>
      </c>
      <c r="G53" s="13">
        <v>3024.567</v>
      </c>
      <c r="H53" s="13">
        <f>F53-G53</f>
        <v>13351.433000000001</v>
      </c>
      <c r="I53" s="4">
        <f>G53/F53*100</f>
        <v>18.469510258915488</v>
      </c>
      <c r="J53" s="48" t="s">
        <v>74</v>
      </c>
    </row>
    <row r="54" spans="1:10" ht="38.25" customHeight="1" x14ac:dyDescent="0.2">
      <c r="A54" s="101"/>
      <c r="B54" s="83"/>
      <c r="C54" s="81"/>
      <c r="D54" s="29" t="s">
        <v>22</v>
      </c>
      <c r="E54" s="4">
        <v>478</v>
      </c>
      <c r="F54" s="4">
        <f>E54</f>
        <v>478</v>
      </c>
      <c r="G54" s="13">
        <v>3.9</v>
      </c>
      <c r="H54" s="13">
        <f>F54-G54</f>
        <v>474.1</v>
      </c>
      <c r="I54" s="4">
        <f>G54/F54*100</f>
        <v>0.81589958158995812</v>
      </c>
      <c r="J54" s="48" t="s">
        <v>74</v>
      </c>
    </row>
    <row r="55" spans="1:10" s="12" customFormat="1" ht="21" customHeight="1" thickBot="1" x14ac:dyDescent="0.3">
      <c r="A55" s="92" t="s">
        <v>29</v>
      </c>
      <c r="B55" s="91"/>
      <c r="C55" s="90"/>
      <c r="D55" s="51" t="s">
        <v>20</v>
      </c>
      <c r="E55" s="52">
        <v>0</v>
      </c>
      <c r="F55" s="52">
        <v>0</v>
      </c>
      <c r="G55" s="53">
        <v>0</v>
      </c>
      <c r="H55" s="53">
        <f>F55-G55</f>
        <v>0</v>
      </c>
      <c r="I55" s="52">
        <v>0</v>
      </c>
      <c r="J55" s="47" t="s">
        <v>74</v>
      </c>
    </row>
    <row r="56" spans="1:10" s="12" customFormat="1" ht="25.5" customHeight="1" thickBot="1" x14ac:dyDescent="0.3">
      <c r="A56" s="88"/>
      <c r="B56" s="89"/>
      <c r="C56" s="90"/>
      <c r="D56" s="23" t="s">
        <v>3</v>
      </c>
      <c r="E56" s="7">
        <v>0</v>
      </c>
      <c r="F56" s="7">
        <v>0</v>
      </c>
      <c r="G56" s="17">
        <v>0</v>
      </c>
      <c r="H56" s="17">
        <v>0</v>
      </c>
      <c r="I56" s="7">
        <v>0</v>
      </c>
      <c r="J56" s="45" t="s">
        <v>74</v>
      </c>
    </row>
    <row r="57" spans="1:10" s="12" customFormat="1" ht="27" customHeight="1" thickBot="1" x14ac:dyDescent="0.3">
      <c r="A57" s="88"/>
      <c r="B57" s="89"/>
      <c r="C57" s="90"/>
      <c r="D57" s="23" t="s">
        <v>21</v>
      </c>
      <c r="E57" s="7">
        <f>E53</f>
        <v>16376</v>
      </c>
      <c r="F57" s="7">
        <f>F53</f>
        <v>16376</v>
      </c>
      <c r="G57" s="17">
        <f>G53</f>
        <v>3024.567</v>
      </c>
      <c r="H57" s="17">
        <f>H53</f>
        <v>13351.433000000001</v>
      </c>
      <c r="I57" s="7">
        <f>G57/F57*100</f>
        <v>18.469510258915488</v>
      </c>
      <c r="J57" s="45" t="s">
        <v>74</v>
      </c>
    </row>
    <row r="58" spans="1:10" s="12" customFormat="1" ht="25.5" customHeight="1" thickBot="1" x14ac:dyDescent="0.25">
      <c r="A58" s="88"/>
      <c r="B58" s="91"/>
      <c r="C58" s="90"/>
      <c r="D58" s="20" t="s">
        <v>22</v>
      </c>
      <c r="E58" s="21">
        <v>478</v>
      </c>
      <c r="F58" s="21">
        <v>478</v>
      </c>
      <c r="G58" s="22">
        <f>G54</f>
        <v>3.9</v>
      </c>
      <c r="H58" s="22">
        <f>H54</f>
        <v>474.1</v>
      </c>
      <c r="I58" s="21">
        <f>G58/F58*100</f>
        <v>0.81589958158995812</v>
      </c>
      <c r="J58" s="45" t="s">
        <v>74</v>
      </c>
    </row>
    <row r="59" spans="1:10" ht="16.5" customHeight="1" thickBot="1" x14ac:dyDescent="0.25">
      <c r="A59" s="93" t="s">
        <v>30</v>
      </c>
      <c r="B59" s="94"/>
      <c r="C59" s="94"/>
      <c r="D59" s="94"/>
      <c r="E59" s="94"/>
      <c r="F59" s="94"/>
      <c r="G59" s="94"/>
      <c r="H59" s="94"/>
      <c r="I59" s="94"/>
      <c r="J59" s="94"/>
    </row>
    <row r="60" spans="1:10" ht="34.5" customHeight="1" thickBot="1" x14ac:dyDescent="0.3">
      <c r="A60" s="84">
        <v>1</v>
      </c>
      <c r="B60" s="95" t="s">
        <v>31</v>
      </c>
      <c r="C60" s="60" t="s">
        <v>19</v>
      </c>
      <c r="D60" s="6" t="s">
        <v>20</v>
      </c>
      <c r="E60" s="4">
        <v>0</v>
      </c>
      <c r="F60" s="4">
        <v>0</v>
      </c>
      <c r="G60" s="13">
        <v>0</v>
      </c>
      <c r="H60" s="13">
        <f>F60-G60</f>
        <v>0</v>
      </c>
      <c r="I60" s="4">
        <v>0</v>
      </c>
      <c r="J60" s="45" t="s">
        <v>74</v>
      </c>
    </row>
    <row r="61" spans="1:10" ht="25.5" customHeight="1" thickBot="1" x14ac:dyDescent="0.3">
      <c r="A61" s="84"/>
      <c r="B61" s="95"/>
      <c r="C61" s="73"/>
      <c r="D61" s="6" t="s">
        <v>3</v>
      </c>
      <c r="E61" s="4">
        <v>0</v>
      </c>
      <c r="F61" s="4">
        <v>0</v>
      </c>
      <c r="G61" s="13">
        <v>0</v>
      </c>
      <c r="H61" s="13">
        <v>0</v>
      </c>
      <c r="I61" s="4">
        <v>0</v>
      </c>
      <c r="J61" s="45" t="s">
        <v>74</v>
      </c>
    </row>
    <row r="62" spans="1:10" ht="25.5" customHeight="1" thickBot="1" x14ac:dyDescent="0.3">
      <c r="A62" s="84"/>
      <c r="B62" s="95"/>
      <c r="C62" s="73"/>
      <c r="D62" s="6" t="s">
        <v>21</v>
      </c>
      <c r="E62" s="4">
        <v>14357.6</v>
      </c>
      <c r="F62" s="4">
        <f>E62</f>
        <v>14357.6</v>
      </c>
      <c r="G62" s="13">
        <v>4026.5250000000001</v>
      </c>
      <c r="H62" s="13">
        <f>F62-G62</f>
        <v>10331.075000000001</v>
      </c>
      <c r="I62" s="4">
        <f>G62/F62*100</f>
        <v>28.044554800245162</v>
      </c>
      <c r="J62" s="45" t="s">
        <v>74</v>
      </c>
    </row>
    <row r="63" spans="1:10" ht="38.25" customHeight="1" thickBot="1" x14ac:dyDescent="0.25">
      <c r="A63" s="84"/>
      <c r="B63" s="95"/>
      <c r="C63" s="74"/>
      <c r="D63" s="27" t="s">
        <v>22</v>
      </c>
      <c r="E63" s="4">
        <v>2250</v>
      </c>
      <c r="F63" s="4">
        <v>2250</v>
      </c>
      <c r="G63" s="13">
        <v>0</v>
      </c>
      <c r="H63" s="13">
        <v>0</v>
      </c>
      <c r="I63" s="4">
        <v>0</v>
      </c>
      <c r="J63" s="45" t="s">
        <v>74</v>
      </c>
    </row>
    <row r="64" spans="1:10" s="12" customFormat="1" ht="24" customHeight="1" thickBot="1" x14ac:dyDescent="0.3">
      <c r="A64" s="85" t="s">
        <v>32</v>
      </c>
      <c r="B64" s="86"/>
      <c r="C64" s="87"/>
      <c r="D64" s="23" t="s">
        <v>20</v>
      </c>
      <c r="E64" s="7">
        <v>0</v>
      </c>
      <c r="F64" s="7">
        <v>0</v>
      </c>
      <c r="G64" s="17">
        <v>0</v>
      </c>
      <c r="H64" s="17">
        <f>F64-G64</f>
        <v>0</v>
      </c>
      <c r="I64" s="7">
        <v>0</v>
      </c>
      <c r="J64" s="45" t="s">
        <v>74</v>
      </c>
    </row>
    <row r="65" spans="1:10" s="12" customFormat="1" ht="26.25" customHeight="1" thickBot="1" x14ac:dyDescent="0.3">
      <c r="A65" s="88"/>
      <c r="B65" s="89"/>
      <c r="C65" s="90"/>
      <c r="D65" s="23" t="s">
        <v>3</v>
      </c>
      <c r="E65" s="7">
        <v>0</v>
      </c>
      <c r="F65" s="17">
        <v>0</v>
      </c>
      <c r="G65" s="17">
        <f>E65-F65</f>
        <v>0</v>
      </c>
      <c r="H65" s="7">
        <v>0</v>
      </c>
      <c r="I65" s="26">
        <v>0</v>
      </c>
      <c r="J65" s="45" t="s">
        <v>74</v>
      </c>
    </row>
    <row r="66" spans="1:10" s="12" customFormat="1" ht="21" customHeight="1" thickBot="1" x14ac:dyDescent="0.3">
      <c r="A66" s="88"/>
      <c r="B66" s="89"/>
      <c r="C66" s="90"/>
      <c r="D66" s="23" t="s">
        <v>21</v>
      </c>
      <c r="E66" s="7">
        <v>14357.6</v>
      </c>
      <c r="F66" s="7">
        <f>F62</f>
        <v>14357.6</v>
      </c>
      <c r="G66" s="17">
        <f>G62</f>
        <v>4026.5250000000001</v>
      </c>
      <c r="H66" s="17">
        <f>H62</f>
        <v>10331.075000000001</v>
      </c>
      <c r="I66" s="7">
        <f>G66/F66*100</f>
        <v>28.044554800245162</v>
      </c>
      <c r="J66" s="45" t="s">
        <v>74</v>
      </c>
    </row>
    <row r="67" spans="1:10" s="12" customFormat="1" ht="22.5" customHeight="1" thickBot="1" x14ac:dyDescent="0.25">
      <c r="A67" s="88"/>
      <c r="B67" s="91"/>
      <c r="C67" s="90"/>
      <c r="D67" s="28" t="s">
        <v>22</v>
      </c>
      <c r="E67" s="7">
        <v>2250</v>
      </c>
      <c r="F67" s="7">
        <v>2250</v>
      </c>
      <c r="G67" s="17">
        <v>0</v>
      </c>
      <c r="H67" s="17">
        <v>0</v>
      </c>
      <c r="I67" s="7">
        <v>0</v>
      </c>
      <c r="J67" s="45" t="s">
        <v>74</v>
      </c>
    </row>
    <row r="68" spans="1:10" ht="13.5" customHeight="1" thickBot="1" x14ac:dyDescent="0.25">
      <c r="A68" s="96" t="s">
        <v>33</v>
      </c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25.5" customHeight="1" thickBot="1" x14ac:dyDescent="0.3">
      <c r="A69" s="99">
        <v>1</v>
      </c>
      <c r="B69" s="75" t="s">
        <v>34</v>
      </c>
      <c r="C69" s="60" t="s">
        <v>19</v>
      </c>
      <c r="D69" s="6" t="s">
        <v>20</v>
      </c>
      <c r="E69" s="4">
        <v>0</v>
      </c>
      <c r="F69" s="4">
        <v>0</v>
      </c>
      <c r="G69" s="13">
        <v>0</v>
      </c>
      <c r="H69" s="13">
        <f>F69-G69</f>
        <v>0</v>
      </c>
      <c r="I69" s="4">
        <v>0</v>
      </c>
      <c r="J69" s="45" t="s">
        <v>74</v>
      </c>
    </row>
    <row r="70" spans="1:10" ht="25.5" customHeight="1" thickBot="1" x14ac:dyDescent="0.3">
      <c r="A70" s="73"/>
      <c r="B70" s="76"/>
      <c r="C70" s="73"/>
      <c r="D70" s="6" t="s">
        <v>3</v>
      </c>
      <c r="E70" s="4">
        <v>0</v>
      </c>
      <c r="F70" s="4">
        <v>0</v>
      </c>
      <c r="G70" s="13">
        <v>0</v>
      </c>
      <c r="H70" s="13">
        <f>F70-G70</f>
        <v>0</v>
      </c>
      <c r="I70" s="4">
        <v>0</v>
      </c>
      <c r="J70" s="45" t="s">
        <v>74</v>
      </c>
    </row>
    <row r="71" spans="1:10" ht="25.5" customHeight="1" thickBot="1" x14ac:dyDescent="0.3">
      <c r="A71" s="73"/>
      <c r="B71" s="76"/>
      <c r="C71" s="73"/>
      <c r="D71" s="6" t="s">
        <v>21</v>
      </c>
      <c r="E71" s="4">
        <v>4040.3</v>
      </c>
      <c r="F71" s="4">
        <v>4040.3</v>
      </c>
      <c r="G71" s="13">
        <v>451.97199999999998</v>
      </c>
      <c r="H71" s="13">
        <f>F71-G71</f>
        <v>3588.3280000000004</v>
      </c>
      <c r="I71" s="4">
        <f>G71/F71*100</f>
        <v>11.186595054822661</v>
      </c>
      <c r="J71" s="45" t="s">
        <v>74</v>
      </c>
    </row>
    <row r="72" spans="1:10" ht="26.25" customHeight="1" thickBot="1" x14ac:dyDescent="0.25">
      <c r="A72" s="74"/>
      <c r="B72" s="77"/>
      <c r="C72" s="74"/>
      <c r="D72" s="29" t="s">
        <v>22</v>
      </c>
      <c r="E72" s="4">
        <v>0</v>
      </c>
      <c r="F72" s="4">
        <v>0</v>
      </c>
      <c r="G72" s="13">
        <v>0</v>
      </c>
      <c r="H72" s="13">
        <v>0</v>
      </c>
      <c r="I72" s="4">
        <v>0</v>
      </c>
      <c r="J72" s="45" t="s">
        <v>74</v>
      </c>
    </row>
    <row r="73" spans="1:10" ht="25.5" customHeight="1" thickBot="1" x14ac:dyDescent="0.3">
      <c r="A73" s="60">
        <v>2</v>
      </c>
      <c r="B73" s="75" t="s">
        <v>35</v>
      </c>
      <c r="C73" s="60" t="s">
        <v>19</v>
      </c>
      <c r="D73" s="6" t="s">
        <v>20</v>
      </c>
      <c r="E73" s="4">
        <v>0</v>
      </c>
      <c r="F73" s="4">
        <v>0</v>
      </c>
      <c r="G73" s="13">
        <v>0</v>
      </c>
      <c r="H73" s="13">
        <f>F73-G73</f>
        <v>0</v>
      </c>
      <c r="I73" s="4">
        <v>0</v>
      </c>
      <c r="J73" s="45" t="s">
        <v>74</v>
      </c>
    </row>
    <row r="74" spans="1:10" ht="25.5" customHeight="1" thickBot="1" x14ac:dyDescent="0.3">
      <c r="A74" s="100"/>
      <c r="B74" s="102"/>
      <c r="C74" s="100"/>
      <c r="D74" s="6" t="s">
        <v>3</v>
      </c>
      <c r="E74" s="4">
        <v>0</v>
      </c>
      <c r="F74" s="4">
        <v>0</v>
      </c>
      <c r="G74" s="13">
        <v>0</v>
      </c>
      <c r="H74" s="13">
        <f>F74-G74</f>
        <v>0</v>
      </c>
      <c r="I74" s="4">
        <v>0</v>
      </c>
      <c r="J74" s="45" t="s">
        <v>74</v>
      </c>
    </row>
    <row r="75" spans="1:10" ht="25.5" customHeight="1" thickBot="1" x14ac:dyDescent="0.3">
      <c r="A75" s="100"/>
      <c r="B75" s="102"/>
      <c r="C75" s="100"/>
      <c r="D75" s="6" t="s">
        <v>21</v>
      </c>
      <c r="E75" s="4">
        <v>4300</v>
      </c>
      <c r="F75" s="4">
        <v>4300</v>
      </c>
      <c r="G75" s="13">
        <v>719.27300000000002</v>
      </c>
      <c r="H75" s="13">
        <f>F75-G75</f>
        <v>3580.7269999999999</v>
      </c>
      <c r="I75" s="4">
        <f>G75/F75*100</f>
        <v>16.727279069767441</v>
      </c>
      <c r="J75" s="45" t="s">
        <v>74</v>
      </c>
    </row>
    <row r="76" spans="1:10" ht="25.5" customHeight="1" thickBot="1" x14ac:dyDescent="0.25">
      <c r="A76" s="101"/>
      <c r="B76" s="103"/>
      <c r="C76" s="101"/>
      <c r="D76" s="29" t="s">
        <v>22</v>
      </c>
      <c r="E76" s="4">
        <v>0</v>
      </c>
      <c r="F76" s="4">
        <v>0</v>
      </c>
      <c r="G76" s="13">
        <v>0</v>
      </c>
      <c r="H76" s="13">
        <v>0</v>
      </c>
      <c r="I76" s="4">
        <v>0</v>
      </c>
      <c r="J76" s="45" t="s">
        <v>74</v>
      </c>
    </row>
    <row r="77" spans="1:10" ht="36" customHeight="1" thickBot="1" x14ac:dyDescent="0.3">
      <c r="A77" s="60">
        <v>3</v>
      </c>
      <c r="B77" s="75" t="s">
        <v>36</v>
      </c>
      <c r="C77" s="60" t="s">
        <v>19</v>
      </c>
      <c r="D77" s="6" t="s">
        <v>20</v>
      </c>
      <c r="E77" s="4">
        <v>0</v>
      </c>
      <c r="F77" s="4">
        <v>0</v>
      </c>
      <c r="G77" s="13">
        <v>0</v>
      </c>
      <c r="H77" s="13">
        <f>F77-G77</f>
        <v>0</v>
      </c>
      <c r="I77" s="4">
        <v>0</v>
      </c>
      <c r="J77" s="45" t="s">
        <v>74</v>
      </c>
    </row>
    <row r="78" spans="1:10" ht="25.5" customHeight="1" thickBot="1" x14ac:dyDescent="0.3">
      <c r="A78" s="100"/>
      <c r="B78" s="102"/>
      <c r="C78" s="100"/>
      <c r="D78" s="6" t="s">
        <v>3</v>
      </c>
      <c r="E78" s="4">
        <v>541</v>
      </c>
      <c r="F78" s="4">
        <v>541</v>
      </c>
      <c r="G78" s="13">
        <v>0</v>
      </c>
      <c r="H78" s="13">
        <v>0</v>
      </c>
      <c r="I78" s="4">
        <v>0</v>
      </c>
      <c r="J78" s="45" t="s">
        <v>74</v>
      </c>
    </row>
    <row r="79" spans="1:10" ht="25.5" customHeight="1" thickBot="1" x14ac:dyDescent="0.3">
      <c r="A79" s="100"/>
      <c r="B79" s="102"/>
      <c r="C79" s="100"/>
      <c r="D79" s="6" t="s">
        <v>21</v>
      </c>
      <c r="E79" s="4">
        <v>56282.5</v>
      </c>
      <c r="F79" s="4">
        <f>E79</f>
        <v>56282.5</v>
      </c>
      <c r="G79" s="13">
        <v>10097.5</v>
      </c>
      <c r="H79" s="13">
        <f>F79-G79</f>
        <v>46185</v>
      </c>
      <c r="I79" s="4">
        <f>G79/F79*100</f>
        <v>17.940745347132765</v>
      </c>
      <c r="J79" s="45" t="s">
        <v>74</v>
      </c>
    </row>
    <row r="80" spans="1:10" ht="65.25" customHeight="1" thickBot="1" x14ac:dyDescent="0.25">
      <c r="A80" s="101"/>
      <c r="B80" s="103"/>
      <c r="C80" s="101"/>
      <c r="D80" s="29" t="s">
        <v>22</v>
      </c>
      <c r="E80" s="4">
        <v>21074</v>
      </c>
      <c r="F80" s="4">
        <v>21106.75</v>
      </c>
      <c r="G80" s="13">
        <v>3604.6</v>
      </c>
      <c r="H80" s="13">
        <f>F80-G80</f>
        <v>17502.150000000001</v>
      </c>
      <c r="I80" s="4">
        <f>G80/F80*100</f>
        <v>17.077948997358664</v>
      </c>
      <c r="J80" s="45" t="s">
        <v>74</v>
      </c>
    </row>
    <row r="81" spans="1:11" s="12" customFormat="1" ht="25.5" customHeight="1" thickBot="1" x14ac:dyDescent="0.3">
      <c r="A81" s="106" t="s">
        <v>37</v>
      </c>
      <c r="B81" s="107"/>
      <c r="C81" s="107"/>
      <c r="D81" s="23" t="s">
        <v>20</v>
      </c>
      <c r="E81" s="7">
        <v>0</v>
      </c>
      <c r="F81" s="7">
        <v>0</v>
      </c>
      <c r="G81" s="17">
        <v>0</v>
      </c>
      <c r="H81" s="17">
        <f>F81-G81</f>
        <v>0</v>
      </c>
      <c r="I81" s="7">
        <v>0</v>
      </c>
      <c r="J81" s="45" t="s">
        <v>74</v>
      </c>
    </row>
    <row r="82" spans="1:11" s="12" customFormat="1" ht="25.5" customHeight="1" thickBot="1" x14ac:dyDescent="0.3">
      <c r="A82" s="107"/>
      <c r="B82" s="107"/>
      <c r="C82" s="107"/>
      <c r="D82" s="23" t="s">
        <v>3</v>
      </c>
      <c r="E82" s="7">
        <v>541</v>
      </c>
      <c r="F82" s="7">
        <v>541</v>
      </c>
      <c r="G82" s="17">
        <v>0</v>
      </c>
      <c r="H82" s="17">
        <v>0</v>
      </c>
      <c r="I82" s="7">
        <v>0</v>
      </c>
      <c r="J82" s="45" t="s">
        <v>74</v>
      </c>
    </row>
    <row r="83" spans="1:11" s="12" customFormat="1" ht="25.5" customHeight="1" thickBot="1" x14ac:dyDescent="0.3">
      <c r="A83" s="107"/>
      <c r="B83" s="107"/>
      <c r="C83" s="107"/>
      <c r="D83" s="23" t="s">
        <v>21</v>
      </c>
      <c r="E83" s="7">
        <v>64622.8</v>
      </c>
      <c r="F83" s="7">
        <f>E83</f>
        <v>64622.8</v>
      </c>
      <c r="G83" s="17">
        <f>G79+G75+G71</f>
        <v>11268.744999999999</v>
      </c>
      <c r="H83" s="17">
        <f>H79+H75+H71</f>
        <v>53354.055</v>
      </c>
      <c r="I83" s="7">
        <f>G83/F83*100</f>
        <v>17.437723218430644</v>
      </c>
      <c r="J83" s="45" t="s">
        <v>74</v>
      </c>
    </row>
    <row r="84" spans="1:11" s="12" customFormat="1" ht="25.5" customHeight="1" thickBot="1" x14ac:dyDescent="0.25">
      <c r="A84" s="107"/>
      <c r="B84" s="107"/>
      <c r="C84" s="107"/>
      <c r="D84" s="18" t="s">
        <v>22</v>
      </c>
      <c r="E84" s="7">
        <v>21074</v>
      </c>
      <c r="F84" s="7">
        <f>F80</f>
        <v>21106.75</v>
      </c>
      <c r="G84" s="17">
        <f>G80</f>
        <v>3604.6</v>
      </c>
      <c r="H84" s="17">
        <f>F84-G84</f>
        <v>17502.150000000001</v>
      </c>
      <c r="I84" s="7">
        <f>G84/F84*100</f>
        <v>17.077948997358664</v>
      </c>
      <c r="J84" s="45" t="s">
        <v>74</v>
      </c>
      <c r="K84" s="140"/>
    </row>
    <row r="85" spans="1:11" ht="15.75" customHeight="1" thickBot="1" x14ac:dyDescent="0.25">
      <c r="A85" s="112" t="s">
        <v>38</v>
      </c>
      <c r="B85" s="113"/>
      <c r="C85" s="113"/>
      <c r="D85" s="113"/>
      <c r="E85" s="113"/>
      <c r="F85" s="113"/>
      <c r="G85" s="113"/>
      <c r="H85" s="113"/>
      <c r="I85" s="113"/>
      <c r="J85" s="114"/>
    </row>
    <row r="86" spans="1:11" ht="25.5" customHeight="1" thickBot="1" x14ac:dyDescent="0.3">
      <c r="A86" s="80">
        <v>1</v>
      </c>
      <c r="B86" s="95" t="s">
        <v>39</v>
      </c>
      <c r="C86" s="60" t="s">
        <v>19</v>
      </c>
      <c r="D86" s="6" t="s">
        <v>20</v>
      </c>
      <c r="E86" s="4">
        <v>0</v>
      </c>
      <c r="F86" s="4">
        <v>0</v>
      </c>
      <c r="G86" s="13">
        <v>0</v>
      </c>
      <c r="H86" s="13">
        <f>F86-G86</f>
        <v>0</v>
      </c>
      <c r="I86" s="4">
        <v>0</v>
      </c>
      <c r="J86" s="45" t="s">
        <v>74</v>
      </c>
    </row>
    <row r="87" spans="1:11" ht="18.75" customHeight="1" thickBot="1" x14ac:dyDescent="0.3">
      <c r="A87" s="80"/>
      <c r="B87" s="95"/>
      <c r="C87" s="100"/>
      <c r="D87" s="6" t="s">
        <v>3</v>
      </c>
      <c r="E87" s="4">
        <v>0</v>
      </c>
      <c r="F87" s="4">
        <v>0</v>
      </c>
      <c r="G87" s="13">
        <v>0</v>
      </c>
      <c r="H87" s="13">
        <f>F87-G87</f>
        <v>0</v>
      </c>
      <c r="I87" s="4">
        <v>0</v>
      </c>
      <c r="J87" s="45" t="s">
        <v>74</v>
      </c>
    </row>
    <row r="88" spans="1:11" ht="30.75" customHeight="1" thickBot="1" x14ac:dyDescent="0.3">
      <c r="A88" s="80"/>
      <c r="B88" s="95"/>
      <c r="C88" s="100"/>
      <c r="D88" s="6" t="s">
        <v>21</v>
      </c>
      <c r="E88" s="4">
        <f>F88</f>
        <v>4370</v>
      </c>
      <c r="F88" s="4">
        <v>4370</v>
      </c>
      <c r="G88" s="13">
        <v>695.5</v>
      </c>
      <c r="H88" s="13">
        <f>F88-G88</f>
        <v>3674.5</v>
      </c>
      <c r="I88" s="4">
        <f>G88/F88*100</f>
        <v>15.915331807780319</v>
      </c>
      <c r="J88" s="45" t="s">
        <v>74</v>
      </c>
    </row>
    <row r="89" spans="1:11" ht="25.5" customHeight="1" thickBot="1" x14ac:dyDescent="0.25">
      <c r="A89" s="80"/>
      <c r="B89" s="95"/>
      <c r="C89" s="101"/>
      <c r="D89" s="29" t="s">
        <v>22</v>
      </c>
      <c r="E89" s="4">
        <v>0</v>
      </c>
      <c r="F89" s="4">
        <v>0</v>
      </c>
      <c r="G89" s="13">
        <v>0</v>
      </c>
      <c r="H89" s="13">
        <v>0</v>
      </c>
      <c r="I89" s="4">
        <v>0</v>
      </c>
      <c r="J89" s="45" t="s">
        <v>74</v>
      </c>
    </row>
    <row r="90" spans="1:11" ht="25.5" customHeight="1" thickBot="1" x14ac:dyDescent="0.3">
      <c r="A90" s="60">
        <v>2</v>
      </c>
      <c r="B90" s="75" t="s">
        <v>40</v>
      </c>
      <c r="C90" s="60" t="s">
        <v>19</v>
      </c>
      <c r="D90" s="6" t="s">
        <v>20</v>
      </c>
      <c r="E90" s="4">
        <v>0</v>
      </c>
      <c r="F90" s="4">
        <v>0</v>
      </c>
      <c r="G90" s="13">
        <v>0</v>
      </c>
      <c r="H90" s="13">
        <f>F90-G90</f>
        <v>0</v>
      </c>
      <c r="I90" s="4">
        <v>0</v>
      </c>
      <c r="J90" s="45" t="s">
        <v>74</v>
      </c>
    </row>
    <row r="91" spans="1:11" ht="25.5" customHeight="1" thickBot="1" x14ac:dyDescent="0.3">
      <c r="A91" s="100"/>
      <c r="B91" s="102"/>
      <c r="C91" s="100"/>
      <c r="D91" s="6" t="s">
        <v>3</v>
      </c>
      <c r="E91" s="4">
        <v>0</v>
      </c>
      <c r="F91" s="4">
        <v>0</v>
      </c>
      <c r="G91" s="13">
        <v>0</v>
      </c>
      <c r="H91" s="13">
        <f>F91-G91</f>
        <v>0</v>
      </c>
      <c r="I91" s="4">
        <v>0</v>
      </c>
      <c r="J91" s="45" t="s">
        <v>74</v>
      </c>
    </row>
    <row r="92" spans="1:11" ht="25.5" customHeight="1" thickBot="1" x14ac:dyDescent="0.3">
      <c r="A92" s="100"/>
      <c r="B92" s="102"/>
      <c r="C92" s="100"/>
      <c r="D92" s="6" t="s">
        <v>21</v>
      </c>
      <c r="E92" s="4">
        <v>150</v>
      </c>
      <c r="F92" s="4">
        <v>150</v>
      </c>
      <c r="G92" s="13">
        <v>150</v>
      </c>
      <c r="H92" s="13">
        <f>G92-F92</f>
        <v>0</v>
      </c>
      <c r="I92" s="4">
        <f>G92/F92*100</f>
        <v>100</v>
      </c>
      <c r="J92" s="45" t="s">
        <v>74</v>
      </c>
    </row>
    <row r="93" spans="1:11" ht="25.5" customHeight="1" thickBot="1" x14ac:dyDescent="0.25">
      <c r="A93" s="101"/>
      <c r="B93" s="103"/>
      <c r="C93" s="101"/>
      <c r="D93" s="29" t="s">
        <v>22</v>
      </c>
      <c r="E93" s="4">
        <v>0</v>
      </c>
      <c r="F93" s="4">
        <v>0</v>
      </c>
      <c r="G93" s="13">
        <v>0</v>
      </c>
      <c r="H93" s="13">
        <v>0</v>
      </c>
      <c r="I93" s="4">
        <v>0</v>
      </c>
      <c r="J93" s="45" t="s">
        <v>74</v>
      </c>
    </row>
    <row r="94" spans="1:11" ht="25.5" customHeight="1" thickBot="1" x14ac:dyDescent="0.3">
      <c r="A94" s="105" t="s">
        <v>41</v>
      </c>
      <c r="B94" s="84"/>
      <c r="C94" s="84"/>
      <c r="D94" s="6" t="s">
        <v>20</v>
      </c>
      <c r="E94" s="4">
        <v>0</v>
      </c>
      <c r="F94" s="4">
        <v>0</v>
      </c>
      <c r="G94" s="13">
        <v>0</v>
      </c>
      <c r="H94" s="13">
        <f>F94-G94</f>
        <v>0</v>
      </c>
      <c r="I94" s="4">
        <v>0</v>
      </c>
      <c r="J94" s="45" t="s">
        <v>74</v>
      </c>
    </row>
    <row r="95" spans="1:11" ht="25.5" customHeight="1" thickBot="1" x14ac:dyDescent="0.3">
      <c r="A95" s="84"/>
      <c r="B95" s="84"/>
      <c r="C95" s="84"/>
      <c r="D95" s="6" t="s">
        <v>3</v>
      </c>
      <c r="E95" s="4">
        <v>0</v>
      </c>
      <c r="F95" s="4">
        <v>0</v>
      </c>
      <c r="G95" s="13">
        <v>0</v>
      </c>
      <c r="H95" s="13">
        <f>F95-G95</f>
        <v>0</v>
      </c>
      <c r="I95" s="4">
        <v>0</v>
      </c>
      <c r="J95" s="45" t="s">
        <v>74</v>
      </c>
    </row>
    <row r="96" spans="1:11" ht="25.5" customHeight="1" thickBot="1" x14ac:dyDescent="0.3">
      <c r="A96" s="84"/>
      <c r="B96" s="84"/>
      <c r="C96" s="84"/>
      <c r="D96" s="6" t="s">
        <v>21</v>
      </c>
      <c r="E96" s="4">
        <v>4520</v>
      </c>
      <c r="F96" s="4">
        <v>4520</v>
      </c>
      <c r="G96" s="13">
        <f>G92+G88</f>
        <v>845.5</v>
      </c>
      <c r="H96" s="13">
        <f>F96-G96</f>
        <v>3674.5</v>
      </c>
      <c r="I96" s="4">
        <f>G96/F96*100</f>
        <v>18.705752212389381</v>
      </c>
      <c r="J96" s="45" t="s">
        <v>74</v>
      </c>
    </row>
    <row r="97" spans="1:10" ht="37.5" customHeight="1" thickBot="1" x14ac:dyDescent="0.25">
      <c r="A97" s="84"/>
      <c r="B97" s="84"/>
      <c r="C97" s="84"/>
      <c r="D97" s="29" t="s">
        <v>22</v>
      </c>
      <c r="E97" s="4">
        <v>0</v>
      </c>
      <c r="F97" s="4">
        <v>0</v>
      </c>
      <c r="G97" s="13">
        <v>0</v>
      </c>
      <c r="H97" s="13">
        <v>0</v>
      </c>
      <c r="I97" s="4">
        <v>0</v>
      </c>
      <c r="J97" s="45" t="s">
        <v>74</v>
      </c>
    </row>
    <row r="98" spans="1:10" ht="25.5" customHeight="1" thickBot="1" x14ac:dyDescent="0.3">
      <c r="A98" s="106" t="s">
        <v>42</v>
      </c>
      <c r="B98" s="107"/>
      <c r="C98" s="107"/>
      <c r="D98" s="23" t="s">
        <v>20</v>
      </c>
      <c r="E98" s="7">
        <v>0</v>
      </c>
      <c r="F98" s="7">
        <v>0</v>
      </c>
      <c r="G98" s="17">
        <v>0</v>
      </c>
      <c r="H98" s="17">
        <f>F98-G98</f>
        <v>0</v>
      </c>
      <c r="I98" s="7">
        <v>0</v>
      </c>
      <c r="J98" s="45" t="s">
        <v>74</v>
      </c>
    </row>
    <row r="99" spans="1:10" ht="25.5" customHeight="1" thickBot="1" x14ac:dyDescent="0.3">
      <c r="A99" s="107"/>
      <c r="B99" s="107"/>
      <c r="C99" s="107"/>
      <c r="D99" s="23" t="s">
        <v>3</v>
      </c>
      <c r="E99" s="7">
        <v>1316.7</v>
      </c>
      <c r="F99" s="7">
        <v>1316.7</v>
      </c>
      <c r="G99" s="17">
        <f>G95+G82+G56+G39</f>
        <v>0</v>
      </c>
      <c r="H99" s="17">
        <v>0</v>
      </c>
      <c r="I99" s="7">
        <v>0</v>
      </c>
      <c r="J99" s="45" t="s">
        <v>74</v>
      </c>
    </row>
    <row r="100" spans="1:10" ht="25.5" customHeight="1" thickBot="1" x14ac:dyDescent="0.3">
      <c r="A100" s="107"/>
      <c r="B100" s="107"/>
      <c r="C100" s="107"/>
      <c r="D100" s="23" t="s">
        <v>21</v>
      </c>
      <c r="E100" s="7">
        <v>125237.1</v>
      </c>
      <c r="F100" s="7">
        <v>125237.1</v>
      </c>
      <c r="G100" s="17">
        <f>G96+G83+G66+G57+G40</f>
        <v>22459.268</v>
      </c>
      <c r="H100" s="17">
        <f>F100-G100</f>
        <v>102777.83200000001</v>
      </c>
      <c r="I100" s="7">
        <f>G100/F100*100</f>
        <v>17.933398330047563</v>
      </c>
      <c r="J100" s="45" t="s">
        <v>74</v>
      </c>
    </row>
    <row r="101" spans="1:10" ht="25.5" customHeight="1" thickBot="1" x14ac:dyDescent="0.25">
      <c r="A101" s="107"/>
      <c r="B101" s="107"/>
      <c r="C101" s="107"/>
      <c r="D101" s="24" t="s">
        <v>22</v>
      </c>
      <c r="E101" s="7">
        <f>E84+E67+E58+E41</f>
        <v>23849</v>
      </c>
      <c r="F101" s="7">
        <f>F84+F67+F58+F41</f>
        <v>23881.75</v>
      </c>
      <c r="G101" s="7">
        <f>G84+G67+G58+G41</f>
        <v>3608.5</v>
      </c>
      <c r="H101" s="7">
        <f>H84+H67+H58+H41</f>
        <v>17976.25</v>
      </c>
      <c r="I101" s="7">
        <f>I84+I67+I58+I41</f>
        <v>17.893848578948621</v>
      </c>
      <c r="J101" s="45" t="s">
        <v>74</v>
      </c>
    </row>
    <row r="102" spans="1:10" ht="17.25" customHeight="1" x14ac:dyDescent="0.2">
      <c r="A102" s="111" t="s">
        <v>44</v>
      </c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4.25" customHeight="1" x14ac:dyDescent="0.2">
      <c r="A103" s="111" t="s">
        <v>43</v>
      </c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2" customHeight="1" thickBot="1" x14ac:dyDescent="0.25">
      <c r="A104" s="111" t="s">
        <v>45</v>
      </c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30" customHeight="1" thickBot="1" x14ac:dyDescent="0.3">
      <c r="A105" s="75">
        <v>1</v>
      </c>
      <c r="B105" s="75" t="s">
        <v>46</v>
      </c>
      <c r="C105" s="75" t="s">
        <v>62</v>
      </c>
      <c r="D105" s="6" t="s">
        <v>20</v>
      </c>
      <c r="E105" s="4">
        <v>0</v>
      </c>
      <c r="F105" s="4">
        <v>0</v>
      </c>
      <c r="G105" s="13">
        <v>0</v>
      </c>
      <c r="H105" s="13">
        <f>F105-G105</f>
        <v>0</v>
      </c>
      <c r="I105" s="4">
        <v>0</v>
      </c>
      <c r="J105" s="45" t="s">
        <v>74</v>
      </c>
    </row>
    <row r="106" spans="1:10" ht="25.5" customHeight="1" thickBot="1" x14ac:dyDescent="0.3">
      <c r="A106" s="61"/>
      <c r="B106" s="61"/>
      <c r="C106" s="102"/>
      <c r="D106" s="6" t="s">
        <v>3</v>
      </c>
      <c r="E106" s="4">
        <v>0</v>
      </c>
      <c r="F106" s="4">
        <v>0</v>
      </c>
      <c r="G106" s="13">
        <v>0</v>
      </c>
      <c r="H106" s="13">
        <f>F106-G106</f>
        <v>0</v>
      </c>
      <c r="I106" s="4">
        <v>0</v>
      </c>
      <c r="J106" s="45" t="s">
        <v>74</v>
      </c>
    </row>
    <row r="107" spans="1:10" ht="25.5" customHeight="1" thickBot="1" x14ac:dyDescent="0.3">
      <c r="A107" s="61"/>
      <c r="B107" s="61"/>
      <c r="C107" s="102"/>
      <c r="D107" s="6" t="s">
        <v>21</v>
      </c>
      <c r="E107" s="4">
        <v>6058</v>
      </c>
      <c r="F107" s="4">
        <v>6058</v>
      </c>
      <c r="G107" s="13">
        <v>1920.6</v>
      </c>
      <c r="H107" s="13">
        <f>F107-G107</f>
        <v>4137.3999999999996</v>
      </c>
      <c r="I107" s="4">
        <f>G107/F107*100</f>
        <v>31.703532518983163</v>
      </c>
      <c r="J107" s="45" t="s">
        <v>74</v>
      </c>
    </row>
    <row r="108" spans="1:10" ht="25.5" customHeight="1" thickBot="1" x14ac:dyDescent="0.25">
      <c r="A108" s="62"/>
      <c r="B108" s="62"/>
      <c r="C108" s="103"/>
      <c r="D108" s="29" t="s">
        <v>22</v>
      </c>
      <c r="E108" s="4">
        <v>0</v>
      </c>
      <c r="F108" s="4">
        <v>0</v>
      </c>
      <c r="G108" s="13">
        <v>0</v>
      </c>
      <c r="H108" s="13">
        <v>0</v>
      </c>
      <c r="I108" s="4">
        <v>0</v>
      </c>
      <c r="J108" s="45" t="s">
        <v>74</v>
      </c>
    </row>
    <row r="109" spans="1:10" ht="25.5" customHeight="1" thickBot="1" x14ac:dyDescent="0.3">
      <c r="A109" s="105" t="s">
        <v>26</v>
      </c>
      <c r="B109" s="84"/>
      <c r="C109" s="84"/>
      <c r="D109" s="6" t="s">
        <v>20</v>
      </c>
      <c r="E109" s="4">
        <v>0</v>
      </c>
      <c r="F109" s="4">
        <v>0</v>
      </c>
      <c r="G109" s="13">
        <v>0</v>
      </c>
      <c r="H109" s="13">
        <f>F109-G109</f>
        <v>0</v>
      </c>
      <c r="I109" s="4">
        <v>0</v>
      </c>
      <c r="J109" s="45" t="s">
        <v>74</v>
      </c>
    </row>
    <row r="110" spans="1:10" ht="25.5" customHeight="1" thickBot="1" x14ac:dyDescent="0.3">
      <c r="A110" s="84"/>
      <c r="B110" s="84"/>
      <c r="C110" s="84"/>
      <c r="D110" s="6" t="s">
        <v>3</v>
      </c>
      <c r="E110" s="4">
        <v>0</v>
      </c>
      <c r="F110" s="4">
        <v>0</v>
      </c>
      <c r="G110" s="13">
        <v>0</v>
      </c>
      <c r="H110" s="13">
        <f>F110-G110</f>
        <v>0</v>
      </c>
      <c r="I110" s="4">
        <v>0</v>
      </c>
      <c r="J110" s="45" t="s">
        <v>74</v>
      </c>
    </row>
    <row r="111" spans="1:10" ht="25.5" customHeight="1" thickBot="1" x14ac:dyDescent="0.3">
      <c r="A111" s="84"/>
      <c r="B111" s="84"/>
      <c r="C111" s="84"/>
      <c r="D111" s="6" t="s">
        <v>21</v>
      </c>
      <c r="E111" s="4">
        <v>6058</v>
      </c>
      <c r="F111" s="4">
        <v>6058</v>
      </c>
      <c r="G111" s="13">
        <f>G107</f>
        <v>1920.6</v>
      </c>
      <c r="H111" s="13">
        <f>H107</f>
        <v>4137.3999999999996</v>
      </c>
      <c r="I111" s="4">
        <f>I107</f>
        <v>31.703532518983163</v>
      </c>
      <c r="J111" s="45" t="s">
        <v>74</v>
      </c>
    </row>
    <row r="112" spans="1:10" ht="25.5" customHeight="1" thickBot="1" x14ac:dyDescent="0.25">
      <c r="A112" s="84"/>
      <c r="B112" s="84"/>
      <c r="C112" s="84"/>
      <c r="D112" s="29" t="s">
        <v>22</v>
      </c>
      <c r="E112" s="4">
        <v>0</v>
      </c>
      <c r="F112" s="4">
        <v>0</v>
      </c>
      <c r="G112" s="13">
        <v>0</v>
      </c>
      <c r="H112" s="13">
        <v>0</v>
      </c>
      <c r="I112" s="4">
        <v>0</v>
      </c>
      <c r="J112" s="45" t="s">
        <v>74</v>
      </c>
    </row>
    <row r="113" spans="1:11" ht="25.5" customHeight="1" thickBot="1" x14ac:dyDescent="0.3">
      <c r="A113" s="106" t="s">
        <v>47</v>
      </c>
      <c r="B113" s="107"/>
      <c r="C113" s="107"/>
      <c r="D113" s="23" t="s">
        <v>20</v>
      </c>
      <c r="E113" s="7">
        <v>0</v>
      </c>
      <c r="F113" s="7">
        <v>0</v>
      </c>
      <c r="G113" s="17">
        <v>0</v>
      </c>
      <c r="H113" s="17">
        <f>F113-G113</f>
        <v>0</v>
      </c>
      <c r="I113" s="7">
        <v>0</v>
      </c>
      <c r="J113" s="45" t="s">
        <v>74</v>
      </c>
    </row>
    <row r="114" spans="1:11" ht="25.5" customHeight="1" thickBot="1" x14ac:dyDescent="0.3">
      <c r="A114" s="107"/>
      <c r="B114" s="107"/>
      <c r="C114" s="107"/>
      <c r="D114" s="23" t="s">
        <v>3</v>
      </c>
      <c r="E114" s="7">
        <v>0</v>
      </c>
      <c r="F114" s="7">
        <v>0</v>
      </c>
      <c r="G114" s="17">
        <v>0</v>
      </c>
      <c r="H114" s="17">
        <f>F114-G114</f>
        <v>0</v>
      </c>
      <c r="I114" s="7">
        <v>0</v>
      </c>
      <c r="J114" s="45" t="s">
        <v>74</v>
      </c>
    </row>
    <row r="115" spans="1:11" ht="25.5" customHeight="1" thickBot="1" x14ac:dyDescent="0.3">
      <c r="A115" s="107"/>
      <c r="B115" s="107"/>
      <c r="C115" s="107"/>
      <c r="D115" s="23" t="s">
        <v>21</v>
      </c>
      <c r="E115" s="7">
        <v>6058</v>
      </c>
      <c r="F115" s="7">
        <v>6058</v>
      </c>
      <c r="G115" s="17">
        <f>1920.6</f>
        <v>1920.6</v>
      </c>
      <c r="H115" s="17">
        <f>F115-G115</f>
        <v>4137.3999999999996</v>
      </c>
      <c r="I115" s="7">
        <f>G115/F115*100</f>
        <v>31.703532518983163</v>
      </c>
      <c r="J115" s="45" t="s">
        <v>74</v>
      </c>
    </row>
    <row r="116" spans="1:11" ht="36" customHeight="1" thickBot="1" x14ac:dyDescent="0.25">
      <c r="A116" s="107"/>
      <c r="B116" s="107"/>
      <c r="C116" s="107"/>
      <c r="D116" s="24" t="s">
        <v>22</v>
      </c>
      <c r="E116" s="7">
        <v>0</v>
      </c>
      <c r="F116" s="7">
        <v>0</v>
      </c>
      <c r="G116" s="17">
        <v>0</v>
      </c>
      <c r="H116" s="17">
        <v>0</v>
      </c>
      <c r="I116" s="7">
        <v>0</v>
      </c>
      <c r="J116" s="45" t="s">
        <v>74</v>
      </c>
    </row>
    <row r="117" spans="1:11" ht="25.5" customHeight="1" thickBot="1" x14ac:dyDescent="0.3">
      <c r="A117" s="106" t="s">
        <v>49</v>
      </c>
      <c r="B117" s="107"/>
      <c r="C117" s="107"/>
      <c r="D117" s="23" t="s">
        <v>20</v>
      </c>
      <c r="E117" s="7">
        <v>0</v>
      </c>
      <c r="F117" s="7">
        <v>0</v>
      </c>
      <c r="G117" s="17">
        <v>0</v>
      </c>
      <c r="H117" s="17">
        <f>F117-G117</f>
        <v>0</v>
      </c>
      <c r="I117" s="7">
        <v>0</v>
      </c>
      <c r="J117" s="45" t="s">
        <v>74</v>
      </c>
    </row>
    <row r="118" spans="1:11" ht="25.5" customHeight="1" thickBot="1" x14ac:dyDescent="0.3">
      <c r="A118" s="107"/>
      <c r="B118" s="107"/>
      <c r="C118" s="107"/>
      <c r="D118" s="23" t="s">
        <v>3</v>
      </c>
      <c r="E118" s="7">
        <v>1316.7</v>
      </c>
      <c r="F118" s="7">
        <v>1316.7</v>
      </c>
      <c r="G118" s="17">
        <v>0</v>
      </c>
      <c r="H118" s="17">
        <v>0</v>
      </c>
      <c r="I118" s="7">
        <v>0</v>
      </c>
      <c r="J118" s="45" t="s">
        <v>74</v>
      </c>
    </row>
    <row r="119" spans="1:11" ht="25.5" customHeight="1" thickBot="1" x14ac:dyDescent="0.3">
      <c r="A119" s="107"/>
      <c r="B119" s="107"/>
      <c r="C119" s="107"/>
      <c r="D119" s="23" t="s">
        <v>21</v>
      </c>
      <c r="E119" s="7">
        <v>131295.1</v>
      </c>
      <c r="F119" s="7">
        <f>E119</f>
        <v>131295.1</v>
      </c>
      <c r="G119" s="17">
        <f>G115+G100</f>
        <v>24379.867999999999</v>
      </c>
      <c r="H119" s="17">
        <f>H115+H100</f>
        <v>106915.232</v>
      </c>
      <c r="I119" s="7">
        <f>G119/F119*100</f>
        <v>18.568756945232533</v>
      </c>
      <c r="J119" s="45" t="s">
        <v>74</v>
      </c>
      <c r="K119" s="33"/>
    </row>
    <row r="120" spans="1:11" ht="25.5" customHeight="1" thickBot="1" x14ac:dyDescent="0.25">
      <c r="A120" s="107"/>
      <c r="B120" s="107"/>
      <c r="C120" s="107"/>
      <c r="D120" s="24" t="s">
        <v>22</v>
      </c>
      <c r="E120" s="7">
        <v>23849</v>
      </c>
      <c r="F120" s="7">
        <f>F101</f>
        <v>23881.75</v>
      </c>
      <c r="G120" s="17">
        <f>G101</f>
        <v>3608.5</v>
      </c>
      <c r="H120" s="17">
        <f>F120-G120</f>
        <v>20273.25</v>
      </c>
      <c r="I120" s="7">
        <f>G120/F120*100</f>
        <v>15.109864226867797</v>
      </c>
      <c r="J120" s="45" t="s">
        <v>74</v>
      </c>
    </row>
    <row r="121" spans="1:11" ht="16.5" customHeight="1" thickBot="1" x14ac:dyDescent="0.25">
      <c r="A121" s="108" t="s">
        <v>48</v>
      </c>
      <c r="B121" s="109"/>
      <c r="C121" s="109"/>
      <c r="D121" s="109"/>
      <c r="E121" s="109"/>
      <c r="F121" s="109"/>
      <c r="G121" s="109"/>
      <c r="H121" s="109"/>
      <c r="I121" s="109"/>
      <c r="J121" s="110"/>
    </row>
    <row r="122" spans="1:11" s="25" customFormat="1" ht="24.75" customHeight="1" thickBot="1" x14ac:dyDescent="0.3">
      <c r="A122" s="123" t="s">
        <v>50</v>
      </c>
      <c r="B122" s="132"/>
      <c r="C122" s="133"/>
      <c r="D122" s="23" t="s">
        <v>20</v>
      </c>
      <c r="E122" s="7">
        <v>0</v>
      </c>
      <c r="F122" s="7">
        <v>0</v>
      </c>
      <c r="G122" s="17">
        <v>0</v>
      </c>
      <c r="H122" s="17">
        <f>F122-G122</f>
        <v>0</v>
      </c>
      <c r="I122" s="7">
        <v>0</v>
      </c>
      <c r="J122" s="45" t="s">
        <v>74</v>
      </c>
    </row>
    <row r="123" spans="1:11" s="25" customFormat="1" ht="24.75" customHeight="1" thickBot="1" x14ac:dyDescent="0.3">
      <c r="A123" s="134"/>
      <c r="B123" s="135"/>
      <c r="C123" s="136"/>
      <c r="D123" s="23" t="s">
        <v>3</v>
      </c>
      <c r="E123" s="7">
        <v>1316.7</v>
      </c>
      <c r="F123" s="7">
        <v>1316.7</v>
      </c>
      <c r="G123" s="17">
        <v>0</v>
      </c>
      <c r="H123" s="17">
        <v>0</v>
      </c>
      <c r="I123" s="7">
        <v>0</v>
      </c>
      <c r="J123" s="45" t="s">
        <v>74</v>
      </c>
    </row>
    <row r="124" spans="1:11" s="25" customFormat="1" ht="14.25" customHeight="1" thickBot="1" x14ac:dyDescent="0.3">
      <c r="A124" s="134"/>
      <c r="B124" s="135"/>
      <c r="C124" s="136"/>
      <c r="D124" s="23" t="s">
        <v>21</v>
      </c>
      <c r="E124" s="7">
        <v>125237.1</v>
      </c>
      <c r="F124" s="7">
        <v>125237.1</v>
      </c>
      <c r="G124" s="17">
        <f>G100</f>
        <v>22459.268</v>
      </c>
      <c r="H124" s="17">
        <f>F124-G124</f>
        <v>102777.83200000001</v>
      </c>
      <c r="I124" s="7">
        <f>G124/F124*100</f>
        <v>17.933398330047563</v>
      </c>
      <c r="J124" s="45" t="s">
        <v>74</v>
      </c>
    </row>
    <row r="125" spans="1:11" s="25" customFormat="1" ht="34.5" customHeight="1" thickBot="1" x14ac:dyDescent="0.25">
      <c r="A125" s="137"/>
      <c r="B125" s="138"/>
      <c r="C125" s="139"/>
      <c r="D125" s="24" t="s">
        <v>22</v>
      </c>
      <c r="E125" s="7">
        <v>23849</v>
      </c>
      <c r="F125" s="7">
        <f>F120</f>
        <v>23881.75</v>
      </c>
      <c r="G125" s="17">
        <f>G120</f>
        <v>3608.5</v>
      </c>
      <c r="H125" s="17">
        <f>F125-G125</f>
        <v>20273.25</v>
      </c>
      <c r="I125" s="7">
        <f>G125/F125*100</f>
        <v>15.109864226867797</v>
      </c>
      <c r="J125" s="45" t="s">
        <v>74</v>
      </c>
    </row>
    <row r="126" spans="1:11" s="25" customFormat="1" ht="27.75" customHeight="1" thickBot="1" x14ac:dyDescent="0.3">
      <c r="A126" s="123" t="s">
        <v>51</v>
      </c>
      <c r="B126" s="124"/>
      <c r="C126" s="125"/>
      <c r="D126" s="23" t="s">
        <v>20</v>
      </c>
      <c r="E126" s="7">
        <v>0</v>
      </c>
      <c r="F126" s="7">
        <v>0</v>
      </c>
      <c r="G126" s="17">
        <v>0</v>
      </c>
      <c r="H126" s="17">
        <f>F126-G126</f>
        <v>0</v>
      </c>
      <c r="I126" s="7">
        <v>0</v>
      </c>
      <c r="J126" s="45" t="s">
        <v>74</v>
      </c>
    </row>
    <row r="127" spans="1:11" s="25" customFormat="1" ht="27.75" customHeight="1" thickBot="1" x14ac:dyDescent="0.3">
      <c r="A127" s="126"/>
      <c r="B127" s="127"/>
      <c r="C127" s="128"/>
      <c r="D127" s="23" t="s">
        <v>3</v>
      </c>
      <c r="E127" s="7">
        <v>0</v>
      </c>
      <c r="F127" s="7">
        <v>0</v>
      </c>
      <c r="G127" s="17">
        <v>0</v>
      </c>
      <c r="H127" s="17">
        <f>F127-G127</f>
        <v>0</v>
      </c>
      <c r="I127" s="7">
        <v>0</v>
      </c>
      <c r="J127" s="45" t="s">
        <v>74</v>
      </c>
    </row>
    <row r="128" spans="1:11" s="25" customFormat="1" ht="19.5" customHeight="1" thickBot="1" x14ac:dyDescent="0.3">
      <c r="A128" s="126"/>
      <c r="B128" s="127"/>
      <c r="C128" s="128"/>
      <c r="D128" s="23" t="s">
        <v>21</v>
      </c>
      <c r="E128" s="7">
        <v>6058</v>
      </c>
      <c r="F128" s="7">
        <v>6058</v>
      </c>
      <c r="G128" s="17">
        <v>1920.6</v>
      </c>
      <c r="H128" s="17">
        <f>F128-G128</f>
        <v>4137.3999999999996</v>
      </c>
      <c r="I128" s="7">
        <f>G128/F128*100</f>
        <v>31.703532518983163</v>
      </c>
      <c r="J128" s="45" t="s">
        <v>74</v>
      </c>
    </row>
    <row r="129" spans="1:11" s="25" customFormat="1" ht="53.25" customHeight="1" thickBot="1" x14ac:dyDescent="0.25">
      <c r="A129" s="129"/>
      <c r="B129" s="130"/>
      <c r="C129" s="131"/>
      <c r="D129" s="24" t="s">
        <v>22</v>
      </c>
      <c r="E129" s="7">
        <v>0</v>
      </c>
      <c r="F129" s="7">
        <v>0</v>
      </c>
      <c r="G129" s="17">
        <v>0</v>
      </c>
      <c r="H129" s="17">
        <v>0</v>
      </c>
      <c r="I129" s="7">
        <v>0</v>
      </c>
      <c r="J129" s="45" t="s">
        <v>74</v>
      </c>
    </row>
    <row r="130" spans="1:11" ht="0.75" hidden="1" customHeight="1" x14ac:dyDescent="0.25"/>
    <row r="131" spans="1:11" s="1" customFormat="1" ht="38.25" customHeight="1" x14ac:dyDescent="0.25">
      <c r="A131" s="120" t="s">
        <v>58</v>
      </c>
      <c r="B131" s="120"/>
      <c r="C131" s="120"/>
      <c r="D131" s="43" t="s">
        <v>53</v>
      </c>
      <c r="E131" s="41" t="s">
        <v>76</v>
      </c>
      <c r="F131" s="55" t="s">
        <v>59</v>
      </c>
      <c r="G131" s="55"/>
      <c r="H131" s="42" t="s">
        <v>55</v>
      </c>
      <c r="I131" s="42" t="s">
        <v>57</v>
      </c>
      <c r="J131" s="15"/>
      <c r="K131" s="8"/>
    </row>
    <row r="132" spans="1:11" s="3" customFormat="1" ht="26.25" customHeight="1" x14ac:dyDescent="0.25">
      <c r="A132" s="32"/>
      <c r="B132" s="121" t="s">
        <v>52</v>
      </c>
      <c r="C132" s="121"/>
      <c r="D132" s="31" t="s">
        <v>60</v>
      </c>
      <c r="E132" s="30" t="s">
        <v>54</v>
      </c>
      <c r="F132" s="122" t="s">
        <v>61</v>
      </c>
      <c r="G132" s="122"/>
      <c r="H132" s="30" t="s">
        <v>54</v>
      </c>
      <c r="I132" s="30" t="s">
        <v>56</v>
      </c>
      <c r="J132" s="5"/>
      <c r="K132" s="5"/>
    </row>
    <row r="133" spans="1:11" s="3" customFormat="1" ht="6.75" hidden="1" customHeight="1" x14ac:dyDescent="0.25">
      <c r="A133" s="32"/>
      <c r="B133" s="32"/>
      <c r="C133" s="32"/>
      <c r="D133" s="32"/>
      <c r="E133" s="5"/>
      <c r="F133" s="5"/>
      <c r="G133" s="5"/>
      <c r="H133" s="5"/>
      <c r="I133" s="5"/>
      <c r="J133" s="5"/>
      <c r="K133" s="5"/>
    </row>
    <row r="134" spans="1:11" s="3" customFormat="1" ht="48" customHeight="1" x14ac:dyDescent="0.25">
      <c r="A134" s="32"/>
      <c r="B134" s="120" t="s">
        <v>62</v>
      </c>
      <c r="C134" s="120"/>
      <c r="D134" s="40" t="s">
        <v>64</v>
      </c>
      <c r="E134" s="41" t="s">
        <v>77</v>
      </c>
      <c r="F134" s="55" t="s">
        <v>78</v>
      </c>
      <c r="G134" s="56"/>
      <c r="H134" s="42" t="s">
        <v>55</v>
      </c>
      <c r="I134" s="42" t="s">
        <v>79</v>
      </c>
      <c r="J134" s="5"/>
      <c r="K134" s="5"/>
    </row>
    <row r="135" spans="1:11" s="3" customFormat="1" ht="15" customHeight="1" x14ac:dyDescent="0.25">
      <c r="A135" s="32"/>
      <c r="B135" s="70" t="s">
        <v>63</v>
      </c>
      <c r="C135" s="70"/>
      <c r="D135" s="31" t="s">
        <v>60</v>
      </c>
      <c r="E135" s="30" t="s">
        <v>54</v>
      </c>
      <c r="F135" s="122" t="s">
        <v>61</v>
      </c>
      <c r="G135" s="122"/>
      <c r="H135" s="30" t="s">
        <v>54</v>
      </c>
      <c r="I135" s="30" t="s">
        <v>56</v>
      </c>
      <c r="J135" s="5"/>
      <c r="K135" s="5"/>
    </row>
    <row r="138" spans="1:11" ht="15" customHeight="1" x14ac:dyDescent="0.25">
      <c r="B138" s="68" t="s">
        <v>73</v>
      </c>
      <c r="C138" s="68"/>
      <c r="D138" s="68"/>
      <c r="E138" s="68"/>
      <c r="F138" s="68"/>
    </row>
  </sheetData>
  <mergeCells count="93">
    <mergeCell ref="H2:I2"/>
    <mergeCell ref="H3:I3"/>
    <mergeCell ref="A12:D12"/>
    <mergeCell ref="B138:F138"/>
    <mergeCell ref="A9:F9"/>
    <mergeCell ref="A105:A108"/>
    <mergeCell ref="F131:G131"/>
    <mergeCell ref="A131:C131"/>
    <mergeCell ref="B132:C132"/>
    <mergeCell ref="F132:G132"/>
    <mergeCell ref="B134:C134"/>
    <mergeCell ref="B135:C135"/>
    <mergeCell ref="F135:G135"/>
    <mergeCell ref="A126:C129"/>
    <mergeCell ref="A122:C125"/>
    <mergeCell ref="C86:C89"/>
    <mergeCell ref="B86:B89"/>
    <mergeCell ref="C90:C93"/>
    <mergeCell ref="B90:B93"/>
    <mergeCell ref="A90:A93"/>
    <mergeCell ref="A94:C97"/>
    <mergeCell ref="A98:C101"/>
    <mergeCell ref="A109:C112"/>
    <mergeCell ref="A113:C116"/>
    <mergeCell ref="A121:J121"/>
    <mergeCell ref="A117:C120"/>
    <mergeCell ref="A102:J102"/>
    <mergeCell ref="A103:J103"/>
    <mergeCell ref="A104:J104"/>
    <mergeCell ref="B105:B108"/>
    <mergeCell ref="C105:C108"/>
    <mergeCell ref="C69:C72"/>
    <mergeCell ref="B69:B72"/>
    <mergeCell ref="A69:A72"/>
    <mergeCell ref="A86:A89"/>
    <mergeCell ref="C73:C76"/>
    <mergeCell ref="B73:B76"/>
    <mergeCell ref="A73:A76"/>
    <mergeCell ref="C77:C80"/>
    <mergeCell ref="B77:B80"/>
    <mergeCell ref="A77:A80"/>
    <mergeCell ref="A81:C84"/>
    <mergeCell ref="A85:J85"/>
    <mergeCell ref="C60:C63"/>
    <mergeCell ref="B60:B63"/>
    <mergeCell ref="A60:A63"/>
    <mergeCell ref="A64:C67"/>
    <mergeCell ref="A68:J68"/>
    <mergeCell ref="B34:B37"/>
    <mergeCell ref="C34:C37"/>
    <mergeCell ref="A38:C41"/>
    <mergeCell ref="A55:C58"/>
    <mergeCell ref="A59:J59"/>
    <mergeCell ref="C47:C50"/>
    <mergeCell ref="B47:B50"/>
    <mergeCell ref="A47:A50"/>
    <mergeCell ref="C43:C46"/>
    <mergeCell ref="A43:A46"/>
    <mergeCell ref="B43:B46"/>
    <mergeCell ref="A13:D13"/>
    <mergeCell ref="C30:C33"/>
    <mergeCell ref="B30:B33"/>
    <mergeCell ref="A30:A33"/>
    <mergeCell ref="A21:J21"/>
    <mergeCell ref="B22:B25"/>
    <mergeCell ref="A22:A25"/>
    <mergeCell ref="C22:C25"/>
    <mergeCell ref="C26:C29"/>
    <mergeCell ref="B26:B29"/>
    <mergeCell ref="A26:A29"/>
    <mergeCell ref="A15:A17"/>
    <mergeCell ref="A4:J4"/>
    <mergeCell ref="A5:J5"/>
    <mergeCell ref="A8:E8"/>
    <mergeCell ref="A10:E10"/>
    <mergeCell ref="A11:E11"/>
    <mergeCell ref="A7:I7"/>
    <mergeCell ref="F134:G134"/>
    <mergeCell ref="A19:J19"/>
    <mergeCell ref="A20:J20"/>
    <mergeCell ref="G15:G17"/>
    <mergeCell ref="J15:J17"/>
    <mergeCell ref="F15:F17"/>
    <mergeCell ref="E15:E17"/>
    <mergeCell ref="H15:I15"/>
    <mergeCell ref="D15:D17"/>
    <mergeCell ref="C15:C17"/>
    <mergeCell ref="B15:B17"/>
    <mergeCell ref="A42:J42"/>
    <mergeCell ref="C51:C54"/>
    <mergeCell ref="B51:B54"/>
    <mergeCell ref="A51:A54"/>
    <mergeCell ref="A34:A37"/>
  </mergeCells>
  <pageMargins left="0.43307086614173229" right="0.39370078740157483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ВЦП</vt:lpstr>
      <vt:lpstr>ВЦП!Область_печати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2014-04-09T08:51:32Z</dcterms:modified>
</cp:coreProperties>
</file>