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6980" windowHeight="970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<sst xmlns="http://schemas.openxmlformats.org/spreadsheetml/2006/main" count="351" uniqueCount="253">
  <si>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</si>
  <si>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</si>
  <si>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</si>
  <si>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</si>
  <si>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</si>
  <si>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</si>
  <si>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</si>
  <si>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</si>
  <si>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</si>
  <si>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</si>
  <si>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</si>
  <si>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</si>
  <si>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</si>
  <si>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</si>
  <si>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</si>
  <si>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</si>
  <si>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</si>
  <si>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</si>
  <si>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</si>
  <si>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</si>
  <si>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</si>
  <si>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</si>
  <si>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</si>
  <si>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</si>
  <si>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</si>
  <si>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</si>
  <si>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</si>
  <si>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</si>
  <si>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</si>
  <si>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</si>
  <si>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</si>
  <si>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</si>
  <si>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</si>
  <si>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</si>
  <si>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</si>
  <si>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</si>
  <si>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</si>
  <si>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</si>
  <si>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</si>
  <si>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</si>
  <si>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</si>
  <si>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</si>
  <si>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</si>
  <si>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</si>
  <si>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</si>
  <si>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</si>
  <si>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</si>
  <si>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</si>
  <si>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</si>
  <si>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</si>
  <si>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</si>
  <si>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</si>
  <si>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</si>
  <si>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</si>
  <si>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</si>
  <si>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</si>
  <si>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</si>
  <si>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</si>
  <si>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</si>
  <si>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</si>
  <si>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</si>
  <si>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</si>
  <si>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</si>
  <si>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</si>
  <si>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</si>
  <si>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</si>
  <si>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</si>
  <si>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</si>
  <si>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</si>
  <si>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</si>
  <si>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</si>
  <si>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</si>
  <si>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</si>
  <si>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</si>
  <si>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</si>
  <si>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</si>
  <si>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</si>
  <si>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</si>
  <si>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</si>
  <si>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</si>
  <si>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</si>
  <si>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</si>
  <si>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</si>
  <si>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</si>
  <si>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</si>
  <si>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</si>
  <si>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</si>
  <si>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</si>
  <si>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</si>
  <si>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</si>
  <si>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</si>
  <si>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</si>
  <si>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</si>
  <si>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</si>
  <si>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</si>
  <si>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</si>
  <si>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</si>
  <si>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</si>
  <si>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</si>
  <si>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</si>
  <si>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</si>
  <si>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</si>
  <si>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</si>
  <si>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</si>
  <si>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</si>
  <si>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</si>
  <si>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</si>
  <si>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</si>
  <si>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</si>
  <si>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</si>
  <si>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</si>
  <si>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</si>
  <si>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</si>
  <si>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</si>
  <si>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</si>
  <si>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</si>
  <si>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</si>
  <si>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</si>
  <si>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</si>
  <si>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</si>
  <si>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</si>
  <si>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</si>
  <si>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</si>
  <si>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</si>
  <si>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</si>
  <si>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</si>
  <si>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</si>
  <si>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</si>
  <si>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</si>
  <si>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</si>
  <si>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</si>
  <si>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</si>
  <si>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</si>
  <si>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</si>
  <si>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</si>
  <si>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</si>
  <si>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</si>
  <si>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</si>
  <si>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</si>
  <si>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</si>
  <si>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</si>
  <si>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</si>
  <si>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</si>
  <si>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</si>
  <si>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</si>
  <si>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</si>
  <si>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</si>
  <si>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</si>
  <si>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</si>
  <si>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</si>
  <si>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</si>
  <si>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</si>
  <si>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</si>
  <si>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</si>
  <si>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</si>
  <si>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</si>
  <si>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</si>
  <si>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</si>
  <si>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</si>
  <si>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</si>
  <si>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</si>
  <si>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</si>
  <si>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</si>
  <si>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</si>
  <si>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</si>
  <si>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</si>
  <si>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</si>
  <si>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</si>
  <si>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</si>
  <si>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</si>
  <si>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</si>
  <si>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</si>
  <si>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</si>
  <si>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</si>
  <si>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</si>
  <si>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</si>
  <si>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</si>
  <si>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</si>
  <si>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</si>
  <si>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</si>
  <si>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</si>
  <si>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</si>
  <si>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</si>
  <si>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</si>
  <si>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</si>
  <si>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</si>
  <si>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</si>
  <si>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</si>
  <si>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</si>
  <si>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</si>
  <si>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</si>
  <si>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</si>
  <si>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</si>
  <si>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</si>
  <si>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</si>
  <si>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</si>
  <si>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</si>
  <si>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</si>
  <si>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</si>
  <si>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</si>
  <si>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</si>
  <si>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</si>
  <si>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</si>
  <si>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</si>
  <si>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</si>
  <si>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</si>
  <si>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</si>
  <si>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</si>
  <si>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</si>
  <si>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</si>
  <si>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</si>
  <si>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</si>
  <si>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</si>
  <si>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</si>
  <si>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</si>
  <si>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</si>
  <si>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</si>
  <si>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</si>
  <si>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</si>
  <si>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</si>
  <si>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</si>
  <si>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</si>
  <si>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</si>
  <si>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</si>
  <si>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</si>
  <si>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</si>
  <si>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</si>
  <si>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</si>
  <si>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</si>
  <si>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</si>
  <si>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</si>
  <si>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</si>
  <si>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</si>
  <si>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</si>
  <si>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</si>
  <si>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</si>
  <si>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</si>
  <si>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</si>
  <si>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</si>
  <si>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</si>
  <si>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</si>
  <si>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 xml:space="preserve"> 2018 год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</si>
  <si>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</si>
  <si>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t xml:space="preserve">* Статистическая информация размещается на сайте Тюменьстата плана статистических работ. </t>
  </si>
  <si>
    <t>социально-экономического развития МО городской округ город Югорск за 2020 год</t>
  </si>
  <si>
    <t xml:space="preserve"> 2019 год</t>
  </si>
  <si>
    <t xml:space="preserve"> 2020 год
(оценка)</t>
  </si>
  <si>
    <r>
      <t>Темп роста 2018 года к   2017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</si>
  <si>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Темп роста 2020 года к 2019 году, %</t>
    </r>
    <r>
      <rPr>
        <vertAlign val="superscript"/>
        <sz val="18"/>
        <rFont val="Times New Roman Cyr"/>
        <family val="0"/>
      </rPr>
      <t>1</t>
    </r>
  </si>
  <si>
    <t>в 9,7 р.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</si>
  <si>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находящихся в собственности граждан, не представляется возможным.</t>
  </si>
  <si>
    <t>**- Статистическая информация по обороту розничной торговли и платных услуг в разрезе муниципальных образований, начиная с 2016 года, отсутствует.</t>
  </si>
  <si>
    <t>в 4,4 раза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</si>
</sst>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182" fontId="20" fillId="33" borderId="13" xfId="0" applyNumberFormat="1" applyFont="1" applyFill="1" applyBorder="1" applyAlignment="1">
      <alignment horizontal="center" vertical="center"/>
    </xf>
    <xf numFmtId="182" fontId="20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182" fontId="20" fillId="32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182" fontId="59" fillId="32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177" fontId="20" fillId="0" borderId="13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20" fillId="32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/>
    </xf>
    <xf numFmtId="182" fontId="20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184" fontId="20" fillId="33" borderId="13" xfId="0" applyNumberFormat="1" applyFont="1" applyFill="1" applyBorder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3" fontId="20" fillId="33" borderId="13" xfId="0" applyNumberFormat="1" applyFont="1" applyFill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1" fontId="20" fillId="33" borderId="11" xfId="0" applyNumberFormat="1" applyFont="1" applyFill="1" applyBorder="1" applyAlignment="1">
      <alignment horizontal="center"/>
    </xf>
    <xf numFmtId="177" fontId="9" fillId="0" borderId="11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82" fontId="20" fillId="33" borderId="12" xfId="0" applyNumberFormat="1" applyFont="1" applyFill="1" applyBorder="1" applyAlignment="1">
      <alignment horizontal="center"/>
    </xf>
    <xf numFmtId="182" fontId="20" fillId="33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48" zoomScaleNormal="48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K68" sqref="K68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8.00390625" style="17" customWidth="1"/>
    <col min="7" max="7" width="19.25390625" style="17" customWidth="1"/>
    <col min="8" max="8" width="17.875" style="17" customWidth="1"/>
    <col min="9" max="9" width="19.25390625" style="17" customWidth="1"/>
    <col min="10" max="10" width="18.25390625" style="17" customWidth="1"/>
    <col min="11" max="11" width="20.125" style="17" customWidth="1"/>
    <col min="12" max="16384" width="9.125" style="17" customWidth="1"/>
  </cols>
  <sheetData>
    <row r="1" spans="2:11" s="24" customFormat="1" ht="20.25">
      <c r="B1" s="31"/>
      <c r="C1" s="32"/>
      <c r="D1" s="32"/>
      <c r="E1" s="32"/>
      <c r="F1" s="32"/>
      <c r="G1" s="32"/>
      <c r="H1" s="32"/>
      <c r="I1" s="32"/>
      <c r="J1" s="33"/>
      <c r="K1" s="33"/>
    </row>
    <row r="2" spans="1:11" s="24" customFormat="1" ht="20.25" customHeight="1">
      <c r="A2" s="101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4" customFormat="1" ht="20.25">
      <c r="A3" s="103" t="s">
        <v>244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1:11" ht="196.5" customHeight="1">
      <c r="A5" s="35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241</v>
      </c>
      <c r="G5" s="3" t="s">
        <v>247</v>
      </c>
      <c r="H5" s="3" t="s">
        <v>245</v>
      </c>
      <c r="I5" s="3" t="s">
        <v>242</v>
      </c>
      <c r="J5" s="3" t="s">
        <v>246</v>
      </c>
      <c r="K5" s="3" t="s">
        <v>248</v>
      </c>
    </row>
    <row r="6" spans="1:11" ht="23.25" customHeight="1">
      <c r="A6" s="12" t="s">
        <v>101</v>
      </c>
      <c r="B6" s="114" t="s">
        <v>66</v>
      </c>
      <c r="C6" s="115"/>
      <c r="D6" s="3"/>
      <c r="E6" s="3"/>
      <c r="F6" s="3"/>
      <c r="G6" s="36"/>
      <c r="H6" s="3"/>
      <c r="I6" s="3"/>
      <c r="J6" s="37"/>
      <c r="K6" s="37"/>
    </row>
    <row r="7" spans="1:11" ht="46.5" customHeight="1">
      <c r="A7" s="13" t="s">
        <v>103</v>
      </c>
      <c r="B7" s="4" t="s">
        <v>221</v>
      </c>
      <c r="C7" s="7" t="s">
        <v>1</v>
      </c>
      <c r="D7" s="3"/>
      <c r="E7" s="3"/>
      <c r="F7" s="80">
        <v>37.4</v>
      </c>
      <c r="G7" s="79">
        <v>100.4</v>
      </c>
      <c r="H7" s="80">
        <v>37.7</v>
      </c>
      <c r="I7" s="79">
        <v>100.8</v>
      </c>
      <c r="J7" s="81">
        <v>38.1</v>
      </c>
      <c r="K7" s="79">
        <v>101.1</v>
      </c>
    </row>
    <row r="8" spans="1:11" ht="46.5" customHeight="1">
      <c r="A8" s="13" t="s">
        <v>104</v>
      </c>
      <c r="B8" s="6" t="s">
        <v>226</v>
      </c>
      <c r="C8" s="7" t="s">
        <v>77</v>
      </c>
      <c r="D8" s="3"/>
      <c r="E8" s="3"/>
      <c r="F8" s="48">
        <v>213</v>
      </c>
      <c r="G8" s="82">
        <v>105.4</v>
      </c>
      <c r="H8" s="83">
        <v>142</v>
      </c>
      <c r="I8" s="82">
        <v>66.7</v>
      </c>
      <c r="J8" s="94">
        <v>163</v>
      </c>
      <c r="K8" s="82">
        <v>114.8</v>
      </c>
    </row>
    <row r="9" spans="1:11" ht="46.5" customHeight="1">
      <c r="A9" s="13" t="s">
        <v>105</v>
      </c>
      <c r="B9" s="6" t="s">
        <v>64</v>
      </c>
      <c r="C9" s="7" t="s">
        <v>77</v>
      </c>
      <c r="D9" s="3"/>
      <c r="E9" s="3"/>
      <c r="F9" s="48">
        <v>-202</v>
      </c>
      <c r="G9" s="82"/>
      <c r="H9" s="83">
        <v>402</v>
      </c>
      <c r="I9" s="82"/>
      <c r="J9" s="94">
        <v>71</v>
      </c>
      <c r="K9" s="82"/>
    </row>
    <row r="10" spans="1:11" ht="23.25" customHeight="1">
      <c r="A10" s="12" t="s">
        <v>102</v>
      </c>
      <c r="B10" s="104" t="s">
        <v>67</v>
      </c>
      <c r="C10" s="105"/>
      <c r="D10" s="3"/>
      <c r="E10" s="3"/>
      <c r="F10" s="48"/>
      <c r="G10" s="53"/>
      <c r="H10" s="48"/>
      <c r="I10" s="79"/>
      <c r="J10" s="38"/>
      <c r="K10" s="79"/>
    </row>
    <row r="11" spans="1:11" ht="72.75" customHeight="1">
      <c r="A11" s="13" t="s">
        <v>106</v>
      </c>
      <c r="B11" s="4" t="s">
        <v>51</v>
      </c>
      <c r="C11" s="5" t="s">
        <v>1</v>
      </c>
      <c r="D11" s="3"/>
      <c r="E11" s="3"/>
      <c r="F11" s="48">
        <v>14.61</v>
      </c>
      <c r="G11" s="79">
        <v>96.3</v>
      </c>
      <c r="H11" s="80">
        <v>14.1</v>
      </c>
      <c r="I11" s="79">
        <v>96.5</v>
      </c>
      <c r="J11" s="81">
        <v>13.7</v>
      </c>
      <c r="K11" s="79">
        <v>97.2</v>
      </c>
    </row>
    <row r="12" spans="1:11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48">
        <v>12.45</v>
      </c>
      <c r="G12" s="82">
        <v>97</v>
      </c>
      <c r="H12" s="83">
        <v>12.47</v>
      </c>
      <c r="I12" s="82">
        <v>100.2</v>
      </c>
      <c r="J12" s="89">
        <v>12.1</v>
      </c>
      <c r="K12" s="82">
        <v>97</v>
      </c>
    </row>
    <row r="13" spans="1:11" ht="93" customHeight="1">
      <c r="A13" s="13" t="s">
        <v>108</v>
      </c>
      <c r="B13" s="4" t="s">
        <v>86</v>
      </c>
      <c r="C13" s="5" t="s">
        <v>1</v>
      </c>
      <c r="D13" s="3"/>
      <c r="E13" s="3"/>
      <c r="F13" s="48">
        <v>1.527</v>
      </c>
      <c r="G13" s="82">
        <v>76.4</v>
      </c>
      <c r="H13" s="83">
        <v>1.642</v>
      </c>
      <c r="I13" s="82">
        <v>107.5</v>
      </c>
      <c r="J13" s="90">
        <v>2.18</v>
      </c>
      <c r="K13" s="82">
        <v>132.8</v>
      </c>
    </row>
    <row r="14" spans="1:11" ht="46.5" customHeight="1">
      <c r="A14" s="13" t="s">
        <v>109</v>
      </c>
      <c r="B14" s="4" t="s">
        <v>85</v>
      </c>
      <c r="C14" s="5" t="s">
        <v>1</v>
      </c>
      <c r="D14" s="3"/>
      <c r="E14" s="3"/>
      <c r="F14" s="95">
        <v>0.19</v>
      </c>
      <c r="G14" s="82">
        <v>60.7</v>
      </c>
      <c r="H14" s="83">
        <v>0.187</v>
      </c>
      <c r="I14" s="82">
        <v>98.4</v>
      </c>
      <c r="J14" s="91">
        <v>0.831</v>
      </c>
      <c r="K14" s="82" t="s">
        <v>252</v>
      </c>
    </row>
    <row r="15" spans="1:11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48">
        <v>0.72</v>
      </c>
      <c r="G15" s="82"/>
      <c r="H15" s="83">
        <v>0.71</v>
      </c>
      <c r="I15" s="82"/>
      <c r="J15" s="92">
        <v>3.14</v>
      </c>
      <c r="K15" s="82"/>
    </row>
    <row r="16" spans="1:11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96">
        <v>804</v>
      </c>
      <c r="G16" s="82">
        <v>98.9</v>
      </c>
      <c r="H16" s="93">
        <v>829</v>
      </c>
      <c r="I16" s="82">
        <v>103.1</v>
      </c>
      <c r="J16" s="93">
        <v>561</v>
      </c>
      <c r="K16" s="82">
        <v>67.7</v>
      </c>
    </row>
    <row r="17" spans="1:11" ht="23.25" customHeight="1">
      <c r="A17" s="13" t="s">
        <v>198</v>
      </c>
      <c r="B17" s="4" t="s">
        <v>195</v>
      </c>
      <c r="C17" s="5"/>
      <c r="D17" s="3"/>
      <c r="E17" s="3"/>
      <c r="F17" s="83">
        <v>193</v>
      </c>
      <c r="G17" s="82">
        <v>106.6</v>
      </c>
      <c r="H17" s="83">
        <v>140</v>
      </c>
      <c r="I17" s="82">
        <v>72.5</v>
      </c>
      <c r="J17" s="84">
        <v>250</v>
      </c>
      <c r="K17" s="82">
        <v>178.6</v>
      </c>
    </row>
    <row r="18" spans="1:12" ht="23.25" customHeight="1">
      <c r="A18" s="13" t="s">
        <v>199</v>
      </c>
      <c r="B18" s="4" t="s">
        <v>196</v>
      </c>
      <c r="C18" s="5"/>
      <c r="D18" s="3"/>
      <c r="E18" s="3"/>
      <c r="F18" s="83">
        <v>611</v>
      </c>
      <c r="G18" s="82">
        <v>96.7</v>
      </c>
      <c r="H18" s="83">
        <v>689</v>
      </c>
      <c r="I18" s="82">
        <v>112.8</v>
      </c>
      <c r="J18" s="84">
        <v>311</v>
      </c>
      <c r="K18" s="82">
        <v>45.1</v>
      </c>
      <c r="L18" s="25"/>
    </row>
    <row r="19" spans="1:12" ht="92.25" customHeight="1">
      <c r="A19" s="12" t="s">
        <v>111</v>
      </c>
      <c r="B19" s="112" t="s">
        <v>70</v>
      </c>
      <c r="C19" s="113"/>
      <c r="D19" s="3"/>
      <c r="E19" s="3"/>
      <c r="F19" s="40"/>
      <c r="G19" s="40"/>
      <c r="H19" s="40"/>
      <c r="I19" s="49"/>
      <c r="J19" s="40"/>
      <c r="K19" s="39"/>
      <c r="L19" s="25"/>
    </row>
    <row r="20" spans="1:13" ht="22.5" customHeight="1">
      <c r="A20" s="13"/>
      <c r="B20" s="6" t="s">
        <v>2</v>
      </c>
      <c r="C20" s="7" t="s">
        <v>3</v>
      </c>
      <c r="D20" s="3"/>
      <c r="E20" s="3" t="s">
        <v>84</v>
      </c>
      <c r="F20" s="52">
        <f>F24+F26+F28</f>
        <v>1523.5</v>
      </c>
      <c r="G20" s="51"/>
      <c r="H20" s="52">
        <f>H24+H26+H28</f>
        <v>1260.1999999999998</v>
      </c>
      <c r="I20" s="51"/>
      <c r="J20" s="52">
        <f>J24+J26+J28</f>
        <v>1154.1</v>
      </c>
      <c r="K20" s="39"/>
      <c r="L20" s="25"/>
      <c r="M20" s="26"/>
    </row>
    <row r="21" spans="1:12" ht="51" customHeight="1">
      <c r="A21" s="13" t="s">
        <v>112</v>
      </c>
      <c r="B21" s="6" t="s">
        <v>54</v>
      </c>
      <c r="C21" s="7" t="s">
        <v>55</v>
      </c>
      <c r="D21" s="3"/>
      <c r="E21" s="3"/>
      <c r="F21" s="51">
        <v>130.4</v>
      </c>
      <c r="G21" s="57"/>
      <c r="H21" s="47">
        <v>82.7</v>
      </c>
      <c r="I21" s="47"/>
      <c r="J21" s="39">
        <f>J20/H20/1.046*100</f>
        <v>87.55325188905947</v>
      </c>
      <c r="K21" s="39"/>
      <c r="L21" s="25"/>
    </row>
    <row r="22" spans="1:12" ht="23.25">
      <c r="A22" s="13" t="s">
        <v>113</v>
      </c>
      <c r="B22" s="6" t="s">
        <v>4</v>
      </c>
      <c r="C22" s="7"/>
      <c r="D22" s="3"/>
      <c r="E22" s="3" t="s">
        <v>84</v>
      </c>
      <c r="F22" s="51"/>
      <c r="G22" s="57"/>
      <c r="H22" s="47"/>
      <c r="I22" s="47"/>
      <c r="J22" s="39"/>
      <c r="K22" s="39"/>
      <c r="L22" s="25"/>
    </row>
    <row r="23" spans="1:11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1"/>
      <c r="G23" s="57"/>
      <c r="H23" s="47"/>
      <c r="I23" s="47"/>
      <c r="J23" s="39"/>
      <c r="K23" s="39"/>
    </row>
    <row r="24" spans="1:11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2">
        <v>923.8</v>
      </c>
      <c r="G24" s="57"/>
      <c r="H24" s="46">
        <v>722.1</v>
      </c>
      <c r="I24" s="46"/>
      <c r="J24" s="39">
        <v>649.9</v>
      </c>
      <c r="K24" s="39"/>
    </row>
    <row r="25" spans="1:13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2">
        <v>195</v>
      </c>
      <c r="G25" s="57"/>
      <c r="H25" s="47">
        <v>74.3</v>
      </c>
      <c r="I25" s="47"/>
      <c r="J25" s="39">
        <f>J24/H24/1.049*100</f>
        <v>85.79731634865948</v>
      </c>
      <c r="K25" s="39"/>
      <c r="M25" s="27"/>
    </row>
    <row r="26" spans="1:11" ht="69.75">
      <c r="A26" s="13" t="s">
        <v>117</v>
      </c>
      <c r="B26" s="6" t="s">
        <v>237</v>
      </c>
      <c r="C26" s="7" t="s">
        <v>3</v>
      </c>
      <c r="D26" s="3"/>
      <c r="E26" s="3" t="s">
        <v>84</v>
      </c>
      <c r="F26" s="52">
        <v>439.7</v>
      </c>
      <c r="G26" s="57"/>
      <c r="H26" s="46">
        <v>400</v>
      </c>
      <c r="I26" s="46"/>
      <c r="J26" s="39">
        <v>365.7</v>
      </c>
      <c r="K26" s="39"/>
    </row>
    <row r="27" spans="1:11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2">
        <v>82.8</v>
      </c>
      <c r="G27" s="57"/>
      <c r="H27" s="47">
        <v>86.6</v>
      </c>
      <c r="I27" s="47"/>
      <c r="J27" s="39">
        <f>J26/H26/1.04*100</f>
        <v>87.90865384615384</v>
      </c>
      <c r="K27" s="39"/>
    </row>
    <row r="28" spans="1:11" ht="93">
      <c r="A28" s="13" t="s">
        <v>238</v>
      </c>
      <c r="B28" s="6" t="s">
        <v>240</v>
      </c>
      <c r="C28" s="7" t="s">
        <v>3</v>
      </c>
      <c r="D28" s="3"/>
      <c r="E28" s="3"/>
      <c r="F28" s="52">
        <v>160</v>
      </c>
      <c r="G28" s="57"/>
      <c r="H28" s="46">
        <v>138.1</v>
      </c>
      <c r="I28" s="47"/>
      <c r="J28" s="39">
        <v>138.5</v>
      </c>
      <c r="K28" s="39"/>
    </row>
    <row r="29" spans="1:11" ht="46.5">
      <c r="A29" s="13" t="s">
        <v>239</v>
      </c>
      <c r="B29" s="6" t="s">
        <v>56</v>
      </c>
      <c r="C29" s="7" t="s">
        <v>55</v>
      </c>
      <c r="D29" s="3"/>
      <c r="E29" s="3"/>
      <c r="F29" s="51">
        <v>97.6</v>
      </c>
      <c r="G29" s="57"/>
      <c r="H29" s="47">
        <v>82.5</v>
      </c>
      <c r="I29" s="47"/>
      <c r="J29" s="39">
        <f>J28/H28/1.05*100</f>
        <v>95.51394779490361</v>
      </c>
      <c r="K29" s="39"/>
    </row>
    <row r="30" spans="1:11" ht="23.25">
      <c r="A30" s="12" t="s">
        <v>119</v>
      </c>
      <c r="B30" s="106" t="s">
        <v>7</v>
      </c>
      <c r="C30" s="105"/>
      <c r="D30" s="3"/>
      <c r="E30" s="3"/>
      <c r="F30" s="22"/>
      <c r="G30" s="22"/>
      <c r="H30" s="49"/>
      <c r="I30" s="49"/>
      <c r="J30" s="23"/>
      <c r="K30" s="23"/>
    </row>
    <row r="31" spans="1:11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49"/>
      <c r="I31" s="49"/>
      <c r="J31" s="22"/>
      <c r="K31" s="22"/>
    </row>
    <row r="32" spans="1:11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49"/>
      <c r="I32" s="49"/>
      <c r="J32" s="22"/>
      <c r="K32" s="22"/>
    </row>
    <row r="33" spans="1:11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49"/>
      <c r="I33" s="49"/>
      <c r="J33" s="22"/>
      <c r="K33" s="22"/>
    </row>
    <row r="34" spans="1:11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49"/>
      <c r="I34" s="49"/>
      <c r="J34" s="22"/>
      <c r="K34" s="22"/>
    </row>
    <row r="35" spans="1:11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92.3</v>
      </c>
      <c r="G35" s="22">
        <v>138.6</v>
      </c>
      <c r="H35" s="47">
        <v>118.9</v>
      </c>
      <c r="I35" s="46">
        <f>H35/F35*100</f>
        <v>128.819068255688</v>
      </c>
      <c r="J35" s="22">
        <v>98.6</v>
      </c>
      <c r="K35" s="39">
        <f>J35/H35*100</f>
        <v>82.92682926829268</v>
      </c>
    </row>
    <row r="36" spans="1:11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47"/>
      <c r="I36" s="46"/>
      <c r="J36" s="22"/>
      <c r="K36" s="39"/>
    </row>
    <row r="37" spans="1:11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28.9</v>
      </c>
      <c r="G37" s="22">
        <v>115.1</v>
      </c>
      <c r="H37" s="47">
        <v>34.4</v>
      </c>
      <c r="I37" s="46">
        <f>H37/F37*100</f>
        <v>119.03114186851211</v>
      </c>
      <c r="J37" s="22">
        <v>33.5</v>
      </c>
      <c r="K37" s="39">
        <f>J37/H37*100</f>
        <v>97.38372093023257</v>
      </c>
    </row>
    <row r="38" spans="1:11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49"/>
      <c r="I38" s="49"/>
      <c r="J38" s="22"/>
      <c r="K38" s="22"/>
    </row>
    <row r="39" spans="1:11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49"/>
      <c r="I39" s="49"/>
      <c r="J39" s="22"/>
      <c r="K39" s="22"/>
    </row>
    <row r="40" spans="1:11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49"/>
      <c r="I40" s="49"/>
      <c r="J40" s="22"/>
      <c r="K40" s="22"/>
    </row>
    <row r="41" spans="1:11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49"/>
      <c r="I41" s="49"/>
      <c r="J41" s="22"/>
      <c r="K41" s="22"/>
    </row>
    <row r="42" spans="1:11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49"/>
      <c r="I42" s="49"/>
      <c r="J42" s="22"/>
      <c r="K42" s="22"/>
    </row>
    <row r="43" spans="1:11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49"/>
      <c r="I43" s="49"/>
      <c r="J43" s="22"/>
      <c r="K43" s="22"/>
    </row>
    <row r="44" spans="1:11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49"/>
      <c r="I44" s="49"/>
      <c r="J44" s="22"/>
      <c r="K44" s="22"/>
    </row>
    <row r="45" spans="1:11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49"/>
      <c r="I45" s="49"/>
      <c r="J45" s="22"/>
      <c r="K45" s="22"/>
    </row>
    <row r="46" spans="1:11" ht="24.75" customHeight="1">
      <c r="A46" s="12" t="s">
        <v>127</v>
      </c>
      <c r="B46" s="104" t="s">
        <v>71</v>
      </c>
      <c r="C46" s="105"/>
      <c r="D46" s="3"/>
      <c r="E46" s="3"/>
      <c r="F46" s="40"/>
      <c r="G46" s="40"/>
      <c r="H46" s="47"/>
      <c r="I46" s="46"/>
      <c r="J46" s="39"/>
      <c r="K46" s="23"/>
    </row>
    <row r="47" spans="1:12" ht="28.5" customHeight="1">
      <c r="A47" s="13"/>
      <c r="B47" s="6" t="s">
        <v>2</v>
      </c>
      <c r="C47" s="7" t="s">
        <v>14</v>
      </c>
      <c r="D47" s="3"/>
      <c r="E47" s="3" t="s">
        <v>84</v>
      </c>
      <c r="F47" s="40">
        <v>1764.4</v>
      </c>
      <c r="G47" s="59"/>
      <c r="H47" s="46">
        <v>1901.3</v>
      </c>
      <c r="I47" s="46"/>
      <c r="J47" s="39">
        <v>2328.1</v>
      </c>
      <c r="K47" s="39"/>
      <c r="L47" s="28"/>
    </row>
    <row r="48" spans="1:12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40">
        <v>102</v>
      </c>
      <c r="G48" s="59"/>
      <c r="H48" s="46">
        <v>102.5</v>
      </c>
      <c r="I48" s="47"/>
      <c r="J48" s="39">
        <f>J47/H47/1.056*100</f>
        <v>115.9543549947484</v>
      </c>
      <c r="K48" s="39"/>
      <c r="L48" s="28"/>
    </row>
    <row r="49" spans="1:12" ht="52.5" customHeight="1">
      <c r="A49" s="12" t="s">
        <v>129</v>
      </c>
      <c r="B49" s="106" t="s">
        <v>72</v>
      </c>
      <c r="C49" s="105"/>
      <c r="D49" s="3"/>
      <c r="E49" s="3"/>
      <c r="F49" s="40"/>
      <c r="G49" s="59"/>
      <c r="H49" s="47"/>
      <c r="I49" s="47"/>
      <c r="J49" s="39"/>
      <c r="K49" s="39"/>
      <c r="L49" s="28"/>
    </row>
    <row r="50" spans="1:12" ht="23.25">
      <c r="A50" s="13"/>
      <c r="B50" s="6" t="s">
        <v>2</v>
      </c>
      <c r="C50" s="7" t="s">
        <v>15</v>
      </c>
      <c r="D50" s="3"/>
      <c r="E50" s="3" t="s">
        <v>84</v>
      </c>
      <c r="F50" s="40">
        <v>36.8</v>
      </c>
      <c r="G50" s="59"/>
      <c r="H50" s="46">
        <v>377.5</v>
      </c>
      <c r="I50" s="46"/>
      <c r="J50" s="39">
        <v>87</v>
      </c>
      <c r="K50" s="39"/>
      <c r="L50" s="28"/>
    </row>
    <row r="51" spans="1:12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59">
        <v>7.7</v>
      </c>
      <c r="G51" s="59"/>
      <c r="H51" s="46" t="s">
        <v>249</v>
      </c>
      <c r="I51" s="47"/>
      <c r="J51" s="39">
        <f>J50/H50/1.049*100</f>
        <v>21.969835668154474</v>
      </c>
      <c r="K51" s="39"/>
      <c r="L51" s="28"/>
    </row>
    <row r="52" spans="1:12" ht="24" customHeight="1">
      <c r="A52" s="12" t="s">
        <v>131</v>
      </c>
      <c r="B52" s="104" t="s">
        <v>73</v>
      </c>
      <c r="C52" s="105"/>
      <c r="D52" s="3"/>
      <c r="E52" s="3"/>
      <c r="F52" s="60"/>
      <c r="G52" s="60"/>
      <c r="H52" s="47"/>
      <c r="I52" s="47"/>
      <c r="J52" s="23"/>
      <c r="K52" s="23"/>
      <c r="L52" s="28"/>
    </row>
    <row r="53" spans="1:11" ht="46.5">
      <c r="A53" s="13"/>
      <c r="B53" s="6" t="s">
        <v>233</v>
      </c>
      <c r="C53" s="7" t="s">
        <v>15</v>
      </c>
      <c r="D53" s="3"/>
      <c r="E53" s="3" t="s">
        <v>84</v>
      </c>
      <c r="F53" s="22"/>
      <c r="G53" s="60"/>
      <c r="H53" s="47"/>
      <c r="I53" s="46"/>
      <c r="J53" s="30"/>
      <c r="K53" s="39"/>
    </row>
    <row r="54" spans="1:11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60"/>
      <c r="G54" s="60"/>
      <c r="H54" s="47"/>
      <c r="I54" s="49"/>
      <c r="J54" s="30"/>
      <c r="K54" s="30"/>
    </row>
    <row r="55" spans="1:11" ht="24" customHeight="1">
      <c r="A55" s="12" t="s">
        <v>133</v>
      </c>
      <c r="B55" s="104" t="s">
        <v>74</v>
      </c>
      <c r="C55" s="105"/>
      <c r="D55" s="3"/>
      <c r="E55" s="3"/>
      <c r="F55" s="60"/>
      <c r="G55" s="60"/>
      <c r="H55" s="47"/>
      <c r="I55" s="49"/>
      <c r="J55" s="23"/>
      <c r="K55" s="23"/>
    </row>
    <row r="56" spans="1:11" ht="27" customHeight="1">
      <c r="A56" s="13"/>
      <c r="B56" s="6" t="s">
        <v>233</v>
      </c>
      <c r="C56" s="7" t="s">
        <v>15</v>
      </c>
      <c r="D56" s="3"/>
      <c r="E56" s="3" t="s">
        <v>84</v>
      </c>
      <c r="F56" s="22"/>
      <c r="G56" s="60"/>
      <c r="H56" s="47"/>
      <c r="I56" s="46"/>
      <c r="J56" s="30"/>
      <c r="K56" s="39"/>
    </row>
    <row r="57" spans="1:11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60"/>
      <c r="G57" s="60"/>
      <c r="H57" s="46"/>
      <c r="I57" s="49"/>
      <c r="J57" s="30"/>
      <c r="K57" s="30"/>
    </row>
    <row r="58" spans="1:11" ht="55.5" customHeight="1">
      <c r="A58" s="12" t="s">
        <v>135</v>
      </c>
      <c r="B58" s="107" t="s">
        <v>16</v>
      </c>
      <c r="C58" s="108"/>
      <c r="D58" s="3"/>
      <c r="E58" s="3"/>
      <c r="F58" s="66"/>
      <c r="G58" s="66"/>
      <c r="H58" s="68"/>
      <c r="I58" s="68"/>
      <c r="J58" s="67"/>
      <c r="K58" s="67"/>
    </row>
    <row r="59" spans="1:11" ht="47.25" customHeight="1">
      <c r="A59" s="13"/>
      <c r="B59" s="6" t="s">
        <v>2</v>
      </c>
      <c r="C59" s="7" t="s">
        <v>3</v>
      </c>
      <c r="D59" s="3"/>
      <c r="E59" s="3" t="s">
        <v>84</v>
      </c>
      <c r="F59" s="40">
        <v>290.2</v>
      </c>
      <c r="G59" s="40"/>
      <c r="H59" s="18">
        <v>408.4</v>
      </c>
      <c r="I59" s="18"/>
      <c r="J59" s="40">
        <v>422.1</v>
      </c>
      <c r="K59" s="39"/>
    </row>
    <row r="60" spans="1:11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40">
        <v>105</v>
      </c>
      <c r="G60" s="40"/>
      <c r="H60" s="18">
        <v>119.4</v>
      </c>
      <c r="I60" s="50"/>
      <c r="J60" s="40">
        <f>J59/H59/1.0385*100</f>
        <v>99.5229218666077</v>
      </c>
      <c r="K60" s="40"/>
    </row>
    <row r="61" spans="1:11" ht="24" customHeight="1">
      <c r="A61" s="13" t="s">
        <v>137</v>
      </c>
      <c r="B61" s="6" t="s">
        <v>17</v>
      </c>
      <c r="C61" s="7" t="s">
        <v>18</v>
      </c>
      <c r="D61" s="3"/>
      <c r="E61" s="3"/>
      <c r="F61" s="71">
        <v>3.377</v>
      </c>
      <c r="G61" s="40">
        <v>105.2</v>
      </c>
      <c r="H61" s="44">
        <v>4.079</v>
      </c>
      <c r="I61" s="18">
        <f>H61/F61*100</f>
        <v>120.7876813740006</v>
      </c>
      <c r="J61" s="86">
        <v>3.884</v>
      </c>
      <c r="K61" s="61">
        <f>J61/H61*100</f>
        <v>95.21941652365776</v>
      </c>
    </row>
    <row r="62" spans="1:11" ht="27" customHeight="1">
      <c r="A62" s="13" t="s">
        <v>138</v>
      </c>
      <c r="B62" s="6" t="s">
        <v>19</v>
      </c>
      <c r="C62" s="7" t="s">
        <v>18</v>
      </c>
      <c r="D62" s="3"/>
      <c r="E62" s="3"/>
      <c r="F62" s="71">
        <v>2.001</v>
      </c>
      <c r="G62" s="40">
        <v>100.1</v>
      </c>
      <c r="H62" s="87">
        <v>2.371</v>
      </c>
      <c r="I62" s="18">
        <f>H62/F62*100</f>
        <v>118.49075462268866</v>
      </c>
      <c r="J62" s="86">
        <v>2.459</v>
      </c>
      <c r="K62" s="61">
        <f>J62/H62*100</f>
        <v>103.71151412905948</v>
      </c>
    </row>
    <row r="63" spans="1:11" ht="25.5" customHeight="1">
      <c r="A63" s="13" t="s">
        <v>139</v>
      </c>
      <c r="B63" s="6" t="s">
        <v>20</v>
      </c>
      <c r="C63" s="7" t="s">
        <v>21</v>
      </c>
      <c r="D63" s="3"/>
      <c r="E63" s="3"/>
      <c r="F63" s="69"/>
      <c r="G63" s="40"/>
      <c r="H63" s="68"/>
      <c r="I63" s="18"/>
      <c r="J63" s="86">
        <v>1.411</v>
      </c>
      <c r="K63" s="61"/>
    </row>
    <row r="64" spans="1:11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69"/>
      <c r="G64" s="40"/>
      <c r="H64" s="68"/>
      <c r="I64" s="18"/>
      <c r="J64" s="70"/>
      <c r="K64" s="61"/>
    </row>
    <row r="65" spans="1:11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69"/>
      <c r="G65" s="40"/>
      <c r="H65" s="68"/>
      <c r="I65" s="18"/>
      <c r="J65" s="70"/>
      <c r="K65" s="61"/>
    </row>
    <row r="66" spans="1:11" ht="24" customHeight="1">
      <c r="A66" s="13" t="s">
        <v>142</v>
      </c>
      <c r="B66" s="6" t="s">
        <v>24</v>
      </c>
      <c r="C66" s="7" t="s">
        <v>25</v>
      </c>
      <c r="D66" s="3"/>
      <c r="E66" s="3"/>
      <c r="F66" s="71">
        <v>11.366</v>
      </c>
      <c r="G66" s="40">
        <v>106.5</v>
      </c>
      <c r="H66" s="44">
        <v>9.207</v>
      </c>
      <c r="I66" s="18">
        <f>H66/F66*100</f>
        <v>81.00475101178955</v>
      </c>
      <c r="J66" s="88">
        <v>9.23</v>
      </c>
      <c r="K66" s="61">
        <f>J66/H66*100</f>
        <v>100.24980992722928</v>
      </c>
    </row>
    <row r="67" spans="1:11" ht="24" customHeight="1">
      <c r="A67" s="12" t="s">
        <v>143</v>
      </c>
      <c r="B67" s="106" t="s">
        <v>65</v>
      </c>
      <c r="C67" s="105"/>
      <c r="D67" s="3"/>
      <c r="E67" s="3"/>
      <c r="F67" s="22"/>
      <c r="G67" s="22"/>
      <c r="H67" s="49"/>
      <c r="I67" s="18"/>
      <c r="J67" s="23"/>
      <c r="K67" s="23"/>
    </row>
    <row r="68" spans="1:11" ht="22.5" customHeight="1">
      <c r="A68" s="13" t="s">
        <v>144</v>
      </c>
      <c r="B68" s="41" t="s">
        <v>59</v>
      </c>
      <c r="C68" s="42" t="s">
        <v>61</v>
      </c>
      <c r="D68" s="3"/>
      <c r="E68" s="3"/>
      <c r="F68" s="52">
        <v>2014</v>
      </c>
      <c r="G68" s="51">
        <v>95.1</v>
      </c>
      <c r="H68" s="46">
        <v>1797.9</v>
      </c>
      <c r="I68" s="46">
        <f>H68/F68*100</f>
        <v>89.27010923535254</v>
      </c>
      <c r="J68" s="23">
        <v>1716</v>
      </c>
      <c r="K68" s="39">
        <f>J68/H68*100</f>
        <v>95.44468546637744</v>
      </c>
    </row>
    <row r="69" spans="1:11" ht="54" customHeight="1">
      <c r="A69" s="13" t="s">
        <v>145</v>
      </c>
      <c r="B69" s="41" t="s">
        <v>68</v>
      </c>
      <c r="C69" s="42" t="s">
        <v>61</v>
      </c>
      <c r="D69" s="3"/>
      <c r="E69" s="3"/>
      <c r="F69" s="51">
        <v>1871</v>
      </c>
      <c r="G69" s="51">
        <v>99.7</v>
      </c>
      <c r="H69" s="18">
        <v>2326.9</v>
      </c>
      <c r="I69" s="46">
        <f>H69/F69*100</f>
        <v>124.36664885088189</v>
      </c>
      <c r="J69" s="39">
        <v>2343.1</v>
      </c>
      <c r="K69" s="39">
        <f>J69/H69*100</f>
        <v>100.69620525162233</v>
      </c>
    </row>
    <row r="70" spans="1:11" ht="24.75" customHeight="1">
      <c r="A70" s="13" t="s">
        <v>146</v>
      </c>
      <c r="B70" s="42" t="s">
        <v>60</v>
      </c>
      <c r="C70" s="42" t="s">
        <v>61</v>
      </c>
      <c r="D70" s="3"/>
      <c r="E70" s="3"/>
      <c r="F70" s="51">
        <v>33.8</v>
      </c>
      <c r="G70" s="51">
        <v>122.5</v>
      </c>
      <c r="H70" s="47">
        <v>37.4</v>
      </c>
      <c r="I70" s="46">
        <f>H70/F70*100</f>
        <v>110.65088757396451</v>
      </c>
      <c r="J70" s="23">
        <v>39.2</v>
      </c>
      <c r="K70" s="39">
        <f>J70/H70*100</f>
        <v>104.81283422459894</v>
      </c>
    </row>
    <row r="71" spans="1:11" ht="23.25">
      <c r="A71" s="12" t="s">
        <v>147</v>
      </c>
      <c r="B71" s="104" t="s">
        <v>26</v>
      </c>
      <c r="C71" s="105"/>
      <c r="D71" s="3"/>
      <c r="E71" s="3"/>
      <c r="F71" s="22"/>
      <c r="G71" s="22"/>
      <c r="H71" s="49"/>
      <c r="I71" s="49"/>
      <c r="J71" s="23"/>
      <c r="K71" s="23"/>
    </row>
    <row r="72" spans="1:11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3835.7</v>
      </c>
      <c r="G72" s="14">
        <v>103</v>
      </c>
      <c r="H72" s="44">
        <v>3741.3</v>
      </c>
      <c r="I72" s="18">
        <f>H72/F72*100</f>
        <v>97.53891075944418</v>
      </c>
      <c r="J72" s="30">
        <v>4252.9</v>
      </c>
      <c r="K72" s="46">
        <f>J72/H72*100</f>
        <v>113.67439125437681</v>
      </c>
    </row>
    <row r="73" spans="1:11" ht="72" customHeight="1">
      <c r="A73" s="13" t="s">
        <v>149</v>
      </c>
      <c r="B73" s="6" t="s">
        <v>62</v>
      </c>
      <c r="C73" s="7" t="s">
        <v>15</v>
      </c>
      <c r="D73" s="3"/>
      <c r="E73" s="3"/>
      <c r="F73" s="14">
        <v>2707.2</v>
      </c>
      <c r="G73" s="20">
        <v>103.6</v>
      </c>
      <c r="H73" s="18">
        <v>2286.2</v>
      </c>
      <c r="I73" s="18">
        <f aca="true" t="shared" si="0" ref="I73:I78">H73/F73*100</f>
        <v>84.44887706855792</v>
      </c>
      <c r="J73" s="30">
        <v>2730.7</v>
      </c>
      <c r="K73" s="46">
        <f>J73/H73*100</f>
        <v>119.44274341702388</v>
      </c>
    </row>
    <row r="74" spans="1:11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3822.9</v>
      </c>
      <c r="G74" s="20">
        <v>101.8</v>
      </c>
      <c r="H74" s="44">
        <v>3706.6</v>
      </c>
      <c r="I74" s="18">
        <f t="shared" si="0"/>
        <v>96.95780690052054</v>
      </c>
      <c r="J74" s="30">
        <v>4201.1</v>
      </c>
      <c r="K74" s="46">
        <f>J74/H74*100</f>
        <v>113.34106728538285</v>
      </c>
    </row>
    <row r="75" spans="1:11" ht="30" customHeight="1">
      <c r="A75" s="13" t="s">
        <v>151</v>
      </c>
      <c r="B75" s="6" t="s">
        <v>229</v>
      </c>
      <c r="C75" s="7" t="s">
        <v>15</v>
      </c>
      <c r="D75" s="3"/>
      <c r="E75" s="3"/>
      <c r="F75" s="40">
        <v>2960.3</v>
      </c>
      <c r="G75" s="40">
        <v>101.7</v>
      </c>
      <c r="H75" s="47">
        <v>4818.5</v>
      </c>
      <c r="I75" s="18">
        <f t="shared" si="0"/>
        <v>162.77066513529033</v>
      </c>
      <c r="J75" s="59"/>
      <c r="K75" s="61"/>
    </row>
    <row r="76" spans="1:11" ht="24" customHeight="1">
      <c r="A76" s="13" t="s">
        <v>152</v>
      </c>
      <c r="B76" s="6" t="s">
        <v>230</v>
      </c>
      <c r="C76" s="7" t="s">
        <v>15</v>
      </c>
      <c r="D76" s="3"/>
      <c r="E76" s="3"/>
      <c r="F76" s="40">
        <v>39553.5</v>
      </c>
      <c r="G76" s="40">
        <v>93.9</v>
      </c>
      <c r="H76" s="47">
        <v>32903.2</v>
      </c>
      <c r="I76" s="18">
        <f t="shared" si="0"/>
        <v>83.18657008861415</v>
      </c>
      <c r="J76" s="59"/>
      <c r="K76" s="61"/>
    </row>
    <row r="77" spans="1:11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40"/>
      <c r="G77" s="40"/>
      <c r="H77" s="47"/>
      <c r="I77" s="18"/>
      <c r="J77" s="59"/>
      <c r="K77" s="61"/>
    </row>
    <row r="78" spans="1:11" ht="27" customHeight="1">
      <c r="A78" s="13" t="s">
        <v>154</v>
      </c>
      <c r="B78" s="6" t="s">
        <v>231</v>
      </c>
      <c r="C78" s="7" t="s">
        <v>15</v>
      </c>
      <c r="D78" s="3"/>
      <c r="E78" s="3"/>
      <c r="F78" s="40">
        <v>50317.4</v>
      </c>
      <c r="G78" s="40">
        <v>103.4</v>
      </c>
      <c r="H78" s="47">
        <v>49463.3</v>
      </c>
      <c r="I78" s="18">
        <f t="shared" si="0"/>
        <v>98.30257525229841</v>
      </c>
      <c r="J78" s="59"/>
      <c r="K78" s="61"/>
    </row>
    <row r="79" spans="1:11" ht="28.5" customHeight="1">
      <c r="A79" s="13" t="s">
        <v>155</v>
      </c>
      <c r="B79" s="6" t="s">
        <v>98</v>
      </c>
      <c r="C79" s="7" t="s">
        <v>15</v>
      </c>
      <c r="D79" s="3"/>
      <c r="E79" s="3"/>
      <c r="F79" s="40"/>
      <c r="G79" s="40"/>
      <c r="H79" s="47"/>
      <c r="I79" s="18"/>
      <c r="J79" s="40"/>
      <c r="K79" s="39"/>
    </row>
    <row r="80" spans="1:11" ht="21.75" customHeight="1">
      <c r="A80" s="12" t="s">
        <v>156</v>
      </c>
      <c r="B80" s="104" t="s">
        <v>227</v>
      </c>
      <c r="C80" s="105"/>
      <c r="D80" s="3"/>
      <c r="E80" s="3"/>
      <c r="F80" s="22"/>
      <c r="G80" s="22"/>
      <c r="H80" s="49"/>
      <c r="I80" s="49"/>
      <c r="J80" s="23"/>
      <c r="K80" s="23"/>
    </row>
    <row r="81" spans="1:11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1">
        <v>14.2</v>
      </c>
      <c r="G81" s="51">
        <v>55.9</v>
      </c>
      <c r="H81" s="47">
        <v>20.1</v>
      </c>
      <c r="I81" s="46">
        <v>141.5</v>
      </c>
      <c r="J81" s="39">
        <v>31.8</v>
      </c>
      <c r="K81" s="46">
        <f>J81/H81*100</f>
        <v>158.2089552238806</v>
      </c>
    </row>
    <row r="82" spans="1:11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47"/>
      <c r="I82" s="47"/>
      <c r="J82" s="43"/>
      <c r="K82" s="43"/>
    </row>
    <row r="83" spans="1:11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47"/>
      <c r="I83" s="47"/>
      <c r="J83" s="43">
        <v>344</v>
      </c>
      <c r="K83" s="43"/>
    </row>
    <row r="84" spans="1:11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47"/>
      <c r="I84" s="47"/>
      <c r="J84" s="21"/>
      <c r="K84" s="21"/>
    </row>
    <row r="85" spans="1:11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47"/>
      <c r="I85" s="47"/>
      <c r="J85" s="21"/>
      <c r="K85" s="21"/>
    </row>
    <row r="86" spans="1:11" ht="23.25" customHeight="1">
      <c r="A86" s="12" t="s">
        <v>162</v>
      </c>
      <c r="B86" s="104" t="s">
        <v>69</v>
      </c>
      <c r="C86" s="105"/>
      <c r="D86" s="3"/>
      <c r="E86" s="3"/>
      <c r="F86" s="20"/>
      <c r="G86" s="20"/>
      <c r="H86" s="49"/>
      <c r="I86" s="49"/>
      <c r="J86" s="21"/>
      <c r="K86" s="21"/>
    </row>
    <row r="87" spans="1:11" ht="69.75" customHeight="1">
      <c r="A87" s="13" t="s">
        <v>163</v>
      </c>
      <c r="B87" s="6" t="s">
        <v>78</v>
      </c>
      <c r="C87" s="7" t="s">
        <v>47</v>
      </c>
      <c r="D87" s="62"/>
      <c r="E87" s="62"/>
      <c r="F87" s="75">
        <f>F88+F90</f>
        <v>20</v>
      </c>
      <c r="G87" s="46">
        <v>133.3</v>
      </c>
      <c r="H87" s="75">
        <f>H88+H90</f>
        <v>20</v>
      </c>
      <c r="I87" s="46">
        <f>H87/F87*100</f>
        <v>100</v>
      </c>
      <c r="J87" s="75">
        <f>J88+J90</f>
        <v>20</v>
      </c>
      <c r="K87" s="39">
        <f>J87/H87*100</f>
        <v>100</v>
      </c>
    </row>
    <row r="88" spans="1:11" ht="46.5" customHeight="1">
      <c r="A88" s="13" t="s">
        <v>164</v>
      </c>
      <c r="B88" s="8" t="s">
        <v>79</v>
      </c>
      <c r="C88" s="7" t="s">
        <v>47</v>
      </c>
      <c r="D88" s="62"/>
      <c r="E88" s="62"/>
      <c r="F88" s="75">
        <v>16</v>
      </c>
      <c r="G88" s="46">
        <v>160</v>
      </c>
      <c r="H88" s="75">
        <v>15</v>
      </c>
      <c r="I88" s="46">
        <f aca="true" t="shared" si="1" ref="I88:I98">H88/F88*100</f>
        <v>93.75</v>
      </c>
      <c r="J88" s="75">
        <v>15</v>
      </c>
      <c r="K88" s="39">
        <f aca="true" t="shared" si="2" ref="K88:K95">J88/H88*100</f>
        <v>100</v>
      </c>
    </row>
    <row r="89" spans="1:11" ht="46.5" customHeight="1">
      <c r="A89" s="13" t="s">
        <v>165</v>
      </c>
      <c r="B89" s="9" t="s">
        <v>81</v>
      </c>
      <c r="C89" s="7" t="s">
        <v>47</v>
      </c>
      <c r="D89" s="62"/>
      <c r="E89" s="62"/>
      <c r="F89" s="75">
        <v>16</v>
      </c>
      <c r="G89" s="46">
        <v>160</v>
      </c>
      <c r="H89" s="75">
        <v>15</v>
      </c>
      <c r="I89" s="46">
        <f t="shared" si="1"/>
        <v>93.75</v>
      </c>
      <c r="J89" s="75">
        <v>15</v>
      </c>
      <c r="K89" s="39">
        <f t="shared" si="2"/>
        <v>100</v>
      </c>
    </row>
    <row r="90" spans="1:11" ht="46.5" customHeight="1">
      <c r="A90" s="13" t="s">
        <v>166</v>
      </c>
      <c r="B90" s="10" t="s">
        <v>80</v>
      </c>
      <c r="C90" s="7" t="s">
        <v>47</v>
      </c>
      <c r="D90" s="3"/>
      <c r="E90" s="3"/>
      <c r="F90" s="77">
        <v>4</v>
      </c>
      <c r="G90" s="18">
        <v>80</v>
      </c>
      <c r="H90" s="77">
        <v>5</v>
      </c>
      <c r="I90" s="46">
        <f t="shared" si="1"/>
        <v>125</v>
      </c>
      <c r="J90" s="77">
        <v>5</v>
      </c>
      <c r="K90" s="39">
        <f t="shared" si="2"/>
        <v>100</v>
      </c>
    </row>
    <row r="91" spans="1:11" ht="46.5" customHeight="1">
      <c r="A91" s="13" t="s">
        <v>167</v>
      </c>
      <c r="B91" s="9" t="s">
        <v>81</v>
      </c>
      <c r="C91" s="7" t="s">
        <v>47</v>
      </c>
      <c r="D91" s="3"/>
      <c r="E91" s="3"/>
      <c r="F91" s="77">
        <v>3</v>
      </c>
      <c r="G91" s="18">
        <v>75</v>
      </c>
      <c r="H91" s="77">
        <v>3</v>
      </c>
      <c r="I91" s="46">
        <f t="shared" si="1"/>
        <v>100</v>
      </c>
      <c r="J91" s="77">
        <v>4</v>
      </c>
      <c r="K91" s="39">
        <f t="shared" si="2"/>
        <v>133.33333333333331</v>
      </c>
    </row>
    <row r="92" spans="1:11" ht="46.5" customHeight="1">
      <c r="A92" s="13" t="s">
        <v>168</v>
      </c>
      <c r="B92" s="6" t="s">
        <v>48</v>
      </c>
      <c r="C92" s="7" t="s">
        <v>6</v>
      </c>
      <c r="D92" s="62"/>
      <c r="E92" s="62" t="s">
        <v>84</v>
      </c>
      <c r="F92" s="46">
        <v>100</v>
      </c>
      <c r="G92" s="46"/>
      <c r="H92" s="46">
        <v>100</v>
      </c>
      <c r="I92" s="46"/>
      <c r="J92" s="46">
        <v>100</v>
      </c>
      <c r="K92" s="39">
        <f t="shared" si="2"/>
        <v>100</v>
      </c>
    </row>
    <row r="93" spans="1:11" ht="46.5" customHeight="1">
      <c r="A93" s="13" t="s">
        <v>169</v>
      </c>
      <c r="B93" s="6" t="s">
        <v>49</v>
      </c>
      <c r="C93" s="7" t="s">
        <v>3</v>
      </c>
      <c r="D93" s="62"/>
      <c r="E93" s="62"/>
      <c r="F93" s="46">
        <v>605</v>
      </c>
      <c r="G93" s="46">
        <v>108</v>
      </c>
      <c r="H93" s="76">
        <v>461.9</v>
      </c>
      <c r="I93" s="46">
        <f t="shared" si="1"/>
        <v>76.34710743801652</v>
      </c>
      <c r="J93" s="46">
        <v>476</v>
      </c>
      <c r="K93" s="39">
        <f t="shared" si="2"/>
        <v>103.05260878978135</v>
      </c>
    </row>
    <row r="94" spans="1:11" ht="69.75" customHeight="1">
      <c r="A94" s="13" t="s">
        <v>170</v>
      </c>
      <c r="B94" s="6" t="s">
        <v>50</v>
      </c>
      <c r="C94" s="7" t="s">
        <v>6</v>
      </c>
      <c r="D94" s="62"/>
      <c r="E94" s="62" t="s">
        <v>84</v>
      </c>
      <c r="F94" s="46">
        <v>52</v>
      </c>
      <c r="G94" s="46"/>
      <c r="H94" s="46">
        <v>50</v>
      </c>
      <c r="I94" s="46"/>
      <c r="J94" s="46">
        <v>47.5</v>
      </c>
      <c r="K94" s="39"/>
    </row>
    <row r="95" spans="1:11" ht="69.75" customHeight="1">
      <c r="A95" s="13" t="s">
        <v>171</v>
      </c>
      <c r="B95" s="8" t="s">
        <v>63</v>
      </c>
      <c r="C95" s="7" t="s">
        <v>3</v>
      </c>
      <c r="D95" s="62"/>
      <c r="E95" s="62"/>
      <c r="F95" s="46">
        <v>22.8</v>
      </c>
      <c r="G95" s="46">
        <v>95</v>
      </c>
      <c r="H95" s="46">
        <v>19.9</v>
      </c>
      <c r="I95" s="46">
        <f t="shared" si="1"/>
        <v>87.28070175438596</v>
      </c>
      <c r="J95" s="46">
        <v>21.4</v>
      </c>
      <c r="K95" s="39">
        <f t="shared" si="2"/>
        <v>107.53768844221105</v>
      </c>
    </row>
    <row r="96" spans="1:11" ht="69.75" customHeight="1">
      <c r="A96" s="13" t="s">
        <v>172</v>
      </c>
      <c r="B96" s="11" t="s">
        <v>87</v>
      </c>
      <c r="C96" s="7" t="s">
        <v>6</v>
      </c>
      <c r="D96" s="62"/>
      <c r="E96" s="62"/>
      <c r="F96" s="46">
        <v>100</v>
      </c>
      <c r="G96" s="46"/>
      <c r="H96" s="46">
        <v>100</v>
      </c>
      <c r="I96" s="46"/>
      <c r="J96" s="75">
        <v>100</v>
      </c>
      <c r="K96" s="39"/>
    </row>
    <row r="97" spans="1:11" ht="93" customHeight="1">
      <c r="A97" s="13" t="s">
        <v>173</v>
      </c>
      <c r="B97" s="11" t="s">
        <v>95</v>
      </c>
      <c r="C97" s="7" t="s">
        <v>47</v>
      </c>
      <c r="D97" s="62"/>
      <c r="E97" s="62"/>
      <c r="F97" s="75">
        <v>593</v>
      </c>
      <c r="G97" s="46">
        <v>100.2</v>
      </c>
      <c r="H97" s="75">
        <v>465</v>
      </c>
      <c r="I97" s="46">
        <f t="shared" si="1"/>
        <v>78.41483979763912</v>
      </c>
      <c r="J97" s="77">
        <v>601</v>
      </c>
      <c r="K97" s="39">
        <f>J97/H97*100</f>
        <v>129.247311827957</v>
      </c>
    </row>
    <row r="98" spans="1:11" ht="116.25" customHeight="1">
      <c r="A98" s="13" t="s">
        <v>174</v>
      </c>
      <c r="B98" s="11" t="s">
        <v>96</v>
      </c>
      <c r="C98" s="7" t="s">
        <v>77</v>
      </c>
      <c r="D98" s="62"/>
      <c r="E98" s="62"/>
      <c r="F98" s="75">
        <v>1186</v>
      </c>
      <c r="G98" s="46">
        <v>99.3</v>
      </c>
      <c r="H98" s="75">
        <v>891</v>
      </c>
      <c r="I98" s="46">
        <f t="shared" si="1"/>
        <v>75.12647554806071</v>
      </c>
      <c r="J98" s="77">
        <v>1250</v>
      </c>
      <c r="K98" s="39">
        <f>J98/H98*100</f>
        <v>140.29180695847364</v>
      </c>
    </row>
    <row r="99" spans="1:11" s="29" customFormat="1" ht="162.75" customHeight="1">
      <c r="A99" s="13" t="s">
        <v>175</v>
      </c>
      <c r="B99" s="6" t="s">
        <v>88</v>
      </c>
      <c r="C99" s="7" t="s">
        <v>6</v>
      </c>
      <c r="D99" s="63"/>
      <c r="E99" s="63"/>
      <c r="F99" s="78">
        <v>87</v>
      </c>
      <c r="G99" s="19"/>
      <c r="H99" s="78">
        <v>87.9</v>
      </c>
      <c r="I99" s="64"/>
      <c r="J99" s="78">
        <v>87.9</v>
      </c>
      <c r="K99" s="39"/>
    </row>
    <row r="100" spans="1:11" s="29" customFormat="1" ht="46.5" customHeight="1">
      <c r="A100" s="13" t="s">
        <v>176</v>
      </c>
      <c r="B100" s="6" t="s">
        <v>89</v>
      </c>
      <c r="C100" s="7" t="s">
        <v>6</v>
      </c>
      <c r="D100" s="63"/>
      <c r="E100" s="63"/>
      <c r="F100" s="55">
        <v>100</v>
      </c>
      <c r="G100" s="64"/>
      <c r="H100" s="78">
        <v>100</v>
      </c>
      <c r="I100" s="64"/>
      <c r="J100" s="78">
        <v>100</v>
      </c>
      <c r="K100" s="39"/>
    </row>
    <row r="101" spans="1:11" s="29" customFormat="1" ht="46.5" customHeight="1">
      <c r="A101" s="13" t="s">
        <v>177</v>
      </c>
      <c r="B101" s="6" t="s">
        <v>90</v>
      </c>
      <c r="C101" s="7" t="s">
        <v>6</v>
      </c>
      <c r="D101" s="63"/>
      <c r="E101" s="63"/>
      <c r="F101" s="55">
        <v>92.1</v>
      </c>
      <c r="G101" s="64"/>
      <c r="H101" s="78">
        <v>93.1</v>
      </c>
      <c r="I101" s="64"/>
      <c r="J101" s="78">
        <v>93.1</v>
      </c>
      <c r="K101" s="39"/>
    </row>
    <row r="102" spans="1:11" s="29" customFormat="1" ht="46.5" customHeight="1">
      <c r="A102" s="13" t="s">
        <v>178</v>
      </c>
      <c r="B102" s="6" t="s">
        <v>91</v>
      </c>
      <c r="C102" s="7" t="s">
        <v>6</v>
      </c>
      <c r="D102" s="63"/>
      <c r="E102" s="63"/>
      <c r="F102" s="64">
        <v>99.7</v>
      </c>
      <c r="G102" s="64"/>
      <c r="H102" s="19">
        <v>99.8</v>
      </c>
      <c r="I102" s="64"/>
      <c r="J102" s="19">
        <v>99.8</v>
      </c>
      <c r="K102" s="39"/>
    </row>
    <row r="103" spans="1:11" s="29" customFormat="1" ht="46.5" customHeight="1">
      <c r="A103" s="13" t="s">
        <v>179</v>
      </c>
      <c r="B103" s="6" t="s">
        <v>92</v>
      </c>
      <c r="C103" s="7" t="s">
        <v>6</v>
      </c>
      <c r="D103" s="63"/>
      <c r="E103" s="63"/>
      <c r="F103" s="64">
        <v>86.8</v>
      </c>
      <c r="G103" s="64"/>
      <c r="H103" s="78">
        <v>87.8</v>
      </c>
      <c r="I103" s="64"/>
      <c r="J103" s="78">
        <v>87.8</v>
      </c>
      <c r="K103" s="39"/>
    </row>
    <row r="104" spans="1:11" s="29" customFormat="1" ht="46.5" customHeight="1">
      <c r="A104" s="13" t="s">
        <v>180</v>
      </c>
      <c r="B104" s="6" t="s">
        <v>93</v>
      </c>
      <c r="C104" s="7" t="s">
        <v>6</v>
      </c>
      <c r="D104" s="63"/>
      <c r="E104" s="63"/>
      <c r="F104" s="64">
        <v>92.9</v>
      </c>
      <c r="G104" s="64"/>
      <c r="H104" s="19">
        <v>94.3</v>
      </c>
      <c r="I104" s="64"/>
      <c r="J104" s="19">
        <v>94.3</v>
      </c>
      <c r="K104" s="39"/>
    </row>
    <row r="105" spans="1:11" s="29" customFormat="1" ht="46.5" customHeight="1">
      <c r="A105" s="13" t="s">
        <v>181</v>
      </c>
      <c r="B105" s="6" t="s">
        <v>97</v>
      </c>
      <c r="C105" s="7" t="s">
        <v>6</v>
      </c>
      <c r="D105" s="63"/>
      <c r="E105" s="63"/>
      <c r="F105" s="64">
        <v>87</v>
      </c>
      <c r="G105" s="64"/>
      <c r="H105" s="78">
        <v>87.9</v>
      </c>
      <c r="I105" s="64"/>
      <c r="J105" s="78">
        <v>87.9</v>
      </c>
      <c r="K105" s="39"/>
    </row>
    <row r="106" spans="1:11" s="29" customFormat="1" ht="46.5" customHeight="1">
      <c r="A106" s="13" t="s">
        <v>182</v>
      </c>
      <c r="B106" s="6" t="s">
        <v>94</v>
      </c>
      <c r="C106" s="7" t="s">
        <v>6</v>
      </c>
      <c r="D106" s="63"/>
      <c r="E106" s="63"/>
      <c r="F106" s="55">
        <v>7.6</v>
      </c>
      <c r="G106" s="64"/>
      <c r="H106" s="78">
        <v>3.8</v>
      </c>
      <c r="I106" s="64"/>
      <c r="J106" s="78">
        <v>3.8</v>
      </c>
      <c r="K106" s="39"/>
    </row>
    <row r="107" spans="1:11" ht="23.25" customHeight="1">
      <c r="A107" s="12" t="s">
        <v>183</v>
      </c>
      <c r="B107" s="104" t="s">
        <v>38</v>
      </c>
      <c r="C107" s="105"/>
      <c r="D107" s="3"/>
      <c r="E107" s="3"/>
      <c r="F107" s="20"/>
      <c r="G107" s="20"/>
      <c r="H107" s="49"/>
      <c r="I107" s="49"/>
      <c r="J107" s="44"/>
      <c r="K107" s="44"/>
    </row>
    <row r="108" spans="1:11" ht="93" customHeight="1">
      <c r="A108" s="13" t="s">
        <v>184</v>
      </c>
      <c r="B108" s="41" t="s">
        <v>224</v>
      </c>
      <c r="C108" s="3" t="s">
        <v>39</v>
      </c>
      <c r="D108" s="3"/>
      <c r="E108" s="3"/>
      <c r="F108" s="85">
        <v>89285.1</v>
      </c>
      <c r="G108" s="79">
        <v>107.4</v>
      </c>
      <c r="H108" s="80">
        <v>93047.4</v>
      </c>
      <c r="I108" s="79">
        <v>104.2</v>
      </c>
      <c r="J108" s="81">
        <v>97699.8</v>
      </c>
      <c r="K108" s="79">
        <v>105</v>
      </c>
    </row>
    <row r="109" spans="1:11" ht="46.5" customHeight="1">
      <c r="A109" s="13" t="s">
        <v>185</v>
      </c>
      <c r="B109" s="41" t="s">
        <v>223</v>
      </c>
      <c r="C109" s="3" t="s">
        <v>39</v>
      </c>
      <c r="D109" s="3"/>
      <c r="E109" s="3"/>
      <c r="F109" s="83">
        <v>49906.1</v>
      </c>
      <c r="G109" s="82">
        <v>100.2</v>
      </c>
      <c r="H109" s="83">
        <v>50953</v>
      </c>
      <c r="I109" s="82">
        <v>102.1</v>
      </c>
      <c r="J109" s="81">
        <v>51944.7</v>
      </c>
      <c r="K109" s="79">
        <v>101.9</v>
      </c>
    </row>
    <row r="110" spans="1:11" ht="46.5" customHeight="1">
      <c r="A110" s="13" t="s">
        <v>186</v>
      </c>
      <c r="B110" s="6" t="s">
        <v>234</v>
      </c>
      <c r="C110" s="3" t="s">
        <v>39</v>
      </c>
      <c r="D110" s="3"/>
      <c r="E110" s="3"/>
      <c r="F110" s="97"/>
      <c r="G110" s="98"/>
      <c r="H110" s="83"/>
      <c r="I110" s="82"/>
      <c r="J110" s="81"/>
      <c r="K110" s="79"/>
    </row>
    <row r="111" spans="1:11" ht="46.5" customHeight="1">
      <c r="A111" s="72" t="s">
        <v>187</v>
      </c>
      <c r="B111" s="73" t="s">
        <v>43</v>
      </c>
      <c r="C111" s="74" t="s">
        <v>6</v>
      </c>
      <c r="D111" s="62"/>
      <c r="E111" s="62" t="s">
        <v>84</v>
      </c>
      <c r="F111" s="80">
        <v>97.3</v>
      </c>
      <c r="G111" s="79"/>
      <c r="H111" s="80">
        <v>99.8</v>
      </c>
      <c r="I111" s="79"/>
      <c r="J111" s="99">
        <v>97.7</v>
      </c>
      <c r="K111" s="79"/>
    </row>
    <row r="112" spans="1:11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48">
        <v>20946.1</v>
      </c>
      <c r="G112" s="82">
        <v>103</v>
      </c>
      <c r="H112" s="83">
        <v>22771.8</v>
      </c>
      <c r="I112" s="82">
        <v>108.7</v>
      </c>
      <c r="J112" s="100">
        <v>23971.8</v>
      </c>
      <c r="K112" s="82">
        <v>105.3</v>
      </c>
    </row>
    <row r="113" spans="1:11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48">
        <v>178.9</v>
      </c>
      <c r="G113" s="82"/>
      <c r="H113" s="83">
        <v>187</v>
      </c>
      <c r="I113" s="82"/>
      <c r="J113" s="100">
        <v>188.3</v>
      </c>
      <c r="K113" s="82"/>
    </row>
    <row r="114" spans="1:11" ht="46.5" customHeight="1">
      <c r="A114" s="13" t="s">
        <v>190</v>
      </c>
      <c r="B114" s="41" t="s">
        <v>235</v>
      </c>
      <c r="C114" s="3" t="s">
        <v>42</v>
      </c>
      <c r="D114" s="3"/>
      <c r="E114" s="3"/>
      <c r="F114" s="47"/>
      <c r="G114" s="46"/>
      <c r="H114" s="45"/>
      <c r="I114" s="54"/>
      <c r="J114" s="58"/>
      <c r="K114" s="54"/>
    </row>
    <row r="115" spans="1:11" ht="46.5" customHeight="1">
      <c r="A115" s="13" t="s">
        <v>191</v>
      </c>
      <c r="B115" s="6" t="s">
        <v>236</v>
      </c>
      <c r="C115" s="3" t="s">
        <v>42</v>
      </c>
      <c r="D115" s="3"/>
      <c r="E115" s="3"/>
      <c r="F115" s="14"/>
      <c r="G115" s="14"/>
      <c r="H115" s="47"/>
      <c r="I115" s="47"/>
      <c r="J115" s="56"/>
      <c r="K115" s="56"/>
    </row>
    <row r="116" spans="1:11" ht="93" customHeight="1">
      <c r="A116" s="13" t="s">
        <v>192</v>
      </c>
      <c r="B116" s="41" t="s">
        <v>232</v>
      </c>
      <c r="C116" s="65" t="s">
        <v>58</v>
      </c>
      <c r="D116" s="3"/>
      <c r="E116" s="3"/>
      <c r="F116" s="20"/>
      <c r="G116" s="14"/>
      <c r="H116" s="49"/>
      <c r="I116" s="49"/>
      <c r="J116" s="44"/>
      <c r="K116" s="18"/>
    </row>
    <row r="117" spans="1:11" ht="22.5">
      <c r="A117" s="27"/>
      <c r="B117" s="1" t="s">
        <v>215</v>
      </c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7" ht="18.75">
      <c r="B118" s="27" t="s">
        <v>243</v>
      </c>
      <c r="C118" s="27"/>
      <c r="D118" s="27"/>
      <c r="E118" s="27"/>
      <c r="F118" s="27"/>
      <c r="G118" s="27"/>
    </row>
    <row r="119" spans="2:10" ht="18.75">
      <c r="B119" s="116" t="s">
        <v>251</v>
      </c>
      <c r="C119" s="117"/>
      <c r="D119" s="117"/>
      <c r="E119" s="117"/>
      <c r="F119" s="117"/>
      <c r="G119" s="117"/>
      <c r="H119" s="117"/>
      <c r="I119" s="117"/>
      <c r="J119" s="117"/>
    </row>
    <row r="120" spans="2:11" ht="42.75" customHeight="1">
      <c r="B120" s="109" t="s">
        <v>250</v>
      </c>
      <c r="C120" s="110"/>
      <c r="D120" s="110"/>
      <c r="E120" s="110"/>
      <c r="F120" s="110"/>
      <c r="G120" s="110"/>
      <c r="H120" s="111"/>
      <c r="I120" s="111"/>
      <c r="J120" s="111"/>
      <c r="K120" s="111"/>
    </row>
  </sheetData>
  <sheetProtection/>
  <mergeCells count="18">
    <mergeCell ref="B120:K120"/>
    <mergeCell ref="B49:C49"/>
    <mergeCell ref="B19:C19"/>
    <mergeCell ref="B6:C6"/>
    <mergeCell ref="B10:C10"/>
    <mergeCell ref="B46:C46"/>
    <mergeCell ref="B30:C30"/>
    <mergeCell ref="B119:J119"/>
    <mergeCell ref="A2:K2"/>
    <mergeCell ref="A3:K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2021-01-22T11:29:05Z</cp:lastPrinted>
  <dcterms:created xsi:type="dcterms:W3CDTF">2007-04-10T02:31:52Z</dcterms:created>
  <dcterms:modified xsi:type="dcterms:W3CDTF">2021-01-28T09:16:30Z</dcterms:modified>
  <cp:category/>
  <cp:version/>
  <cp:contentType/>
  <cp:contentStatus/>
</cp:coreProperties>
</file>