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565" activeTab="0"/>
  </bookViews>
  <sheets>
    <sheet name="Лист3" sheetId="1" r:id="rId1"/>
  </sheets>
  <definedNames>
    <definedName name="_xlnm.Print_Area" localSheetId="0">'Лист3'!$A$1:$P$49</definedName>
  </definedNames>
  <calcPr fullCalcOnLoad="1"/>
</workbook>
</file>

<file path=xl/sharedStrings.xml><?xml version="1.0" encoding="utf-8"?>
<sst xmlns="http://schemas.openxmlformats.org/spreadsheetml/2006/main" count="66" uniqueCount="54">
  <si>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</si>
  <si>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</si>
  <si>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</si>
  <si>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</si>
  <si>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</si>
  <si>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</si>
  <si>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</si>
  <si>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</si>
  <si>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</si>
  <si>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</si>
  <si>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</si>
  <si>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</si>
  <si>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</si>
  <si>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</si>
  <si>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</si>
  <si>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</si>
  <si>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</si>
  <si>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Лук репчатый</t>
  </si>
  <si>
    <t>Капуста белокочанная</t>
  </si>
  <si>
    <t>Огурцы</t>
  </si>
  <si>
    <t>Виноград</t>
  </si>
  <si>
    <t>Яйцо куриное</t>
  </si>
  <si>
    <t>шт</t>
  </si>
  <si>
    <t>"Поставка продуктов питания для животных"</t>
  </si>
  <si>
    <t xml:space="preserve">Груши </t>
  </si>
  <si>
    <t xml:space="preserve">Яблоки </t>
  </si>
  <si>
    <t>Горох</t>
  </si>
  <si>
    <t>Яйцо перепелок</t>
  </si>
  <si>
    <t xml:space="preserve">Свекла </t>
  </si>
  <si>
    <t xml:space="preserve">Апельсины </t>
  </si>
  <si>
    <t xml:space="preserve">Картофель </t>
  </si>
  <si>
    <t xml:space="preserve">Морковь </t>
  </si>
  <si>
    <t xml:space="preserve">Бананы </t>
  </si>
  <si>
    <t>Поставщик №1  Вх. 1499 от 24.11.2016 г.</t>
  </si>
  <si>
    <t>Поставщик №3  Вх. 1514 от 28.11.2016 г.</t>
  </si>
  <si>
    <t xml:space="preserve">Поставщик №2   Вх. № 1513  от 28.11.2016 </t>
  </si>
  <si>
    <t>средняя цена за единицу товара, руб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</si>
  <si>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</si>
  <si>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>Заместитель директора по административно-хозяйственной части                                                     Т.Н. Нуркаева</t>
  </si>
  <si>
    <t>Дата подготовки обоснования начальной (максимальной) цены гражданско-правового договора: 28.11.2016 г.</t>
  </si>
  <si>
    <t>Яблоки свежие,  плоды чистые, без признаков порчи.  урожай  2016-2017 гг., ГОСТ Р 54697-2011</t>
  </si>
  <si>
    <t xml:space="preserve">Горох колотый, шлифованный, цвет желтый;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 не менее 800 гр. и не более 1 кг., упаковка маркированная без повреждений. ГОСТ 6201-68 </t>
  </si>
  <si>
    <t>Огурцы свежие, зрелые, целые, без загрязнений, содержание нитритов в норме, урожай 2016-2017 гг, ГОСТ 1726-85</t>
  </si>
  <si>
    <t>Яйцо куриное 1 категории, пищевое столовое, скорлупа яйца чистая, целая, крепкая, без повреждений, массой не менее 55 гр.. Белок плотный, светлый, прозрачный, желток прочный, малозаметный. ГОСТ 31654-2012</t>
  </si>
  <si>
    <t>Яйца перепелок в скорлупе 1 категории,  пищевое столовое,  скорлупа яйца чистая, целая, крепкая, без повреждений, массой не менее 12 г. упаковка маркированная без повреждений. ГОСТ 31655-2012</t>
  </si>
  <si>
    <t>Виноград свежий, плоды чистые, без признаков порчи, урожай 2016-2017 гг ГОСТ 25896-83</t>
  </si>
  <si>
    <t>Груши свежие, плоды чистые, без признаков порчи, величина плода средняя (не менее 50 гр и не более 200 гр),  урожай 2016-2017 гг., ГОСТ  21713-76</t>
  </si>
  <si>
    <t>Свекла столовая свежая, без загрязнений, содержание нитратов в норме, урожай 2016-2017 гг.,  ГОСТ  32285-2013</t>
  </si>
  <si>
    <t>Апельсины свежие, плоды чистые, без признаков порчи, среднего размера, диаметром  не более 120 мм, урожай 2016-2017 гг., ГОСТ Р 53596-2009</t>
  </si>
  <si>
    <t>Капуста белокочанная, без загрязнений, содержание нитратов в норме, урожай 2016-2017 гг., ГОСТ Р 51809-2001</t>
  </si>
  <si>
    <t xml:space="preserve">Картофель свежий, без загрязнений, содержание нитратов в норме урожай 2016-2017 гг., ГОСТ Р 51808-2013
</t>
  </si>
  <si>
    <t>Морковь  свежая,  без загрязнений, содержание нитратов в норме,  урожай 2016-2017 гг.,  ГОСТ  32284-2013</t>
  </si>
  <si>
    <t>Бананы свежие, плоды чистые, без признаков порчи,  урожай  2016-2017 гг., ГОСТ Р 51603-2000</t>
  </si>
  <si>
    <t>Лук репчатый, сухой, без загрязнений, содержание нитратов в норме, урожай 2016-2017 года ГОСТ Р 51783-2001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</si>
</sst>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4" fontId="0" fillId="33" borderId="0" xfId="0" applyNumberFormat="1" applyFill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28</xdr:row>
      <xdr:rowOff>0</xdr:rowOff>
    </xdr:from>
    <xdr:to>
      <xdr:col>2</xdr:col>
      <xdr:colOff>542925</xdr:colOff>
      <xdr:row>29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4839950"/>
          <a:ext cx="15716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68" zoomScaleNormal="68" zoomScaleSheetLayoutView="90" zoomScalePageLayoutView="80" workbookViewId="0" topLeftCell="C1">
      <selection activeCell="W23" sqref="W23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8.140625" style="0" customWidth="1"/>
    <col min="4" max="4" width="12.28125" style="0" customWidth="1"/>
    <col min="5" max="5" width="60.8515625" style="0" customWidth="1"/>
    <col min="6" max="6" width="13.140625" style="0" customWidth="1"/>
    <col min="7" max="7" width="11.57421875" style="0" customWidth="1"/>
    <col min="8" max="8" width="10.00390625" style="0" customWidth="1"/>
    <col min="9" max="9" width="9.7109375" style="0" customWidth="1"/>
    <col min="10" max="10" width="11.7109375" style="0" customWidth="1"/>
    <col min="11" max="11" width="14.140625" style="0" customWidth="1"/>
    <col min="12" max="12" width="19.57421875" style="0" customWidth="1"/>
  </cols>
  <sheetData>
    <row r="1" spans="1:12" ht="19.5" customHeight="1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7.2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8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3" s="17" customFormat="1" ht="15.75">
      <c r="A4" s="16" t="s">
        <v>39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5.75" customHeight="1">
      <c r="A5" s="37" t="s">
        <v>12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</row>
    <row r="6" spans="1:13" ht="32.25" customHeight="1">
      <c r="A6" s="36" t="s">
        <v>11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9"/>
    </row>
    <row r="7" spans="1:13" s="17" customFormat="1" ht="15.75">
      <c r="A7" s="26" t="s">
        <v>37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18"/>
    </row>
    <row r="8" ht="3.75" customHeight="1"/>
    <row r="9" spans="1:12" ht="33.75" customHeight="1">
      <c r="A9" s="25" t="s">
        <v>6</v>
      </c>
      <c r="B9" s="25" t="s">
        <v>0</v>
      </c>
      <c r="C9" s="27" t="s">
        <v>7</v>
      </c>
      <c r="D9" s="25" t="s">
        <v>5</v>
      </c>
      <c r="E9" s="25" t="s">
        <v>1</v>
      </c>
      <c r="F9" s="25" t="s">
        <v>4</v>
      </c>
      <c r="G9" s="29" t="s">
        <v>2</v>
      </c>
      <c r="H9" s="30"/>
      <c r="I9" s="30"/>
      <c r="J9" s="27" t="s">
        <v>36</v>
      </c>
      <c r="K9" s="25" t="s">
        <v>3</v>
      </c>
      <c r="L9" s="25" t="s">
        <v>10</v>
      </c>
    </row>
    <row r="10" spans="1:12" ht="146.25" customHeight="1">
      <c r="A10" s="25"/>
      <c r="B10" s="25"/>
      <c r="C10" s="28"/>
      <c r="D10" s="25"/>
      <c r="E10" s="25"/>
      <c r="F10" s="25"/>
      <c r="G10" s="19" t="s">
        <v>33</v>
      </c>
      <c r="H10" s="19" t="s">
        <v>35</v>
      </c>
      <c r="I10" s="19" t="s">
        <v>34</v>
      </c>
      <c r="J10" s="28"/>
      <c r="K10" s="25"/>
      <c r="L10" s="25"/>
    </row>
    <row r="11" spans="1:12" ht="15.75">
      <c r="A11" s="1">
        <v>1</v>
      </c>
      <c r="B11" s="2">
        <v>2</v>
      </c>
      <c r="C11" s="1">
        <v>3</v>
      </c>
      <c r="D11" s="2">
        <v>4</v>
      </c>
      <c r="E11" s="1">
        <v>5</v>
      </c>
      <c r="F11" s="2">
        <v>6</v>
      </c>
      <c r="G11" s="1">
        <v>7</v>
      </c>
      <c r="H11" s="2">
        <v>8</v>
      </c>
      <c r="I11" s="1">
        <v>9</v>
      </c>
      <c r="J11" s="1"/>
      <c r="K11" s="2">
        <v>12</v>
      </c>
      <c r="L11" s="1">
        <v>13</v>
      </c>
    </row>
    <row r="12" spans="1:12" ht="43.5" customHeight="1">
      <c r="A12" s="1">
        <v>1</v>
      </c>
      <c r="B12" s="1" t="s">
        <v>25</v>
      </c>
      <c r="C12" s="3" t="s">
        <v>16</v>
      </c>
      <c r="D12" s="15">
        <v>81</v>
      </c>
      <c r="E12" s="14" t="s">
        <v>40</v>
      </c>
      <c r="F12" s="10">
        <v>4</v>
      </c>
      <c r="G12" s="11">
        <v>105</v>
      </c>
      <c r="H12" s="11">
        <v>110</v>
      </c>
      <c r="I12" s="13">
        <v>115</v>
      </c>
      <c r="J12" s="3">
        <f>(G12+H12+I12)/3</f>
        <v>110</v>
      </c>
      <c r="K12" s="4">
        <f aca="true" t="shared" si="0" ref="K12:K25">STDEVA(G12:I12)/(SUM(G12:I12)/COUNTIF(G12:I12,"&gt;0"))</f>
        <v>0.045454545454545456</v>
      </c>
      <c r="L12" s="3">
        <v>8910</v>
      </c>
    </row>
    <row r="13" spans="1:12" ht="121.5" customHeight="1">
      <c r="A13" s="1">
        <v>2</v>
      </c>
      <c r="B13" s="1" t="s">
        <v>26</v>
      </c>
      <c r="C13" s="3" t="s">
        <v>16</v>
      </c>
      <c r="D13" s="15">
        <v>6</v>
      </c>
      <c r="E13" s="14" t="s">
        <v>41</v>
      </c>
      <c r="F13" s="10">
        <v>3</v>
      </c>
      <c r="G13" s="11">
        <v>42</v>
      </c>
      <c r="H13" s="11">
        <v>50</v>
      </c>
      <c r="I13" s="13">
        <v>52</v>
      </c>
      <c r="J13" s="3">
        <f aca="true" t="shared" si="1" ref="J13:J25">(G13+H13+I13)/3</f>
        <v>48</v>
      </c>
      <c r="K13" s="4">
        <f t="shared" si="0"/>
        <v>0.11023963796102461</v>
      </c>
      <c r="L13" s="3">
        <v>288</v>
      </c>
    </row>
    <row r="14" spans="1:12" ht="54.75" customHeight="1">
      <c r="A14" s="1">
        <v>3</v>
      </c>
      <c r="B14" s="1" t="s">
        <v>19</v>
      </c>
      <c r="C14" s="3" t="s">
        <v>16</v>
      </c>
      <c r="D14" s="15">
        <v>50</v>
      </c>
      <c r="E14" s="14" t="s">
        <v>42</v>
      </c>
      <c r="F14" s="10">
        <v>3</v>
      </c>
      <c r="G14" s="11">
        <v>180</v>
      </c>
      <c r="H14" s="11">
        <v>200</v>
      </c>
      <c r="I14" s="13">
        <v>210</v>
      </c>
      <c r="J14" s="3">
        <f t="shared" si="1"/>
        <v>196.66666666666666</v>
      </c>
      <c r="K14" s="4">
        <f t="shared" si="0"/>
        <v>0.07767077449077696</v>
      </c>
      <c r="L14" s="3">
        <v>9833.5</v>
      </c>
    </row>
    <row r="15" spans="1:12" ht="73.5" customHeight="1">
      <c r="A15" s="1">
        <v>4</v>
      </c>
      <c r="B15" s="1" t="s">
        <v>21</v>
      </c>
      <c r="C15" s="3" t="s">
        <v>22</v>
      </c>
      <c r="D15" s="15">
        <v>1314</v>
      </c>
      <c r="E15" s="14" t="s">
        <v>43</v>
      </c>
      <c r="F15" s="10">
        <v>3</v>
      </c>
      <c r="G15" s="11">
        <v>6</v>
      </c>
      <c r="H15" s="11">
        <v>6.2</v>
      </c>
      <c r="I15" s="13">
        <v>6.5</v>
      </c>
      <c r="J15" s="3">
        <f t="shared" si="1"/>
        <v>6.233333333333333</v>
      </c>
      <c r="K15" s="4">
        <f t="shared" si="0"/>
        <v>0.040373446177918444</v>
      </c>
      <c r="L15" s="3">
        <v>8186.22</v>
      </c>
    </row>
    <row r="16" spans="1:12" ht="72.75" customHeight="1">
      <c r="A16" s="1">
        <v>5</v>
      </c>
      <c r="B16" s="1" t="s">
        <v>27</v>
      </c>
      <c r="C16" s="3" t="s">
        <v>22</v>
      </c>
      <c r="D16" s="15">
        <v>754</v>
      </c>
      <c r="E16" s="14" t="s">
        <v>44</v>
      </c>
      <c r="F16" s="10">
        <v>3</v>
      </c>
      <c r="G16" s="11">
        <v>8</v>
      </c>
      <c r="H16" s="11">
        <v>10</v>
      </c>
      <c r="I16" s="13">
        <v>11</v>
      </c>
      <c r="J16" s="3">
        <f t="shared" si="1"/>
        <v>9.666666666666666</v>
      </c>
      <c r="K16" s="4">
        <f t="shared" si="0"/>
        <v>0.1580198515502017</v>
      </c>
      <c r="L16" s="3">
        <v>7291.18</v>
      </c>
    </row>
    <row r="17" spans="1:12" ht="36.75" customHeight="1">
      <c r="A17" s="1">
        <v>6</v>
      </c>
      <c r="B17" s="1" t="s">
        <v>20</v>
      </c>
      <c r="C17" s="3" t="s">
        <v>16</v>
      </c>
      <c r="D17" s="15">
        <v>55</v>
      </c>
      <c r="E17" s="14" t="s">
        <v>45</v>
      </c>
      <c r="F17" s="10">
        <v>3</v>
      </c>
      <c r="G17" s="11">
        <v>180</v>
      </c>
      <c r="H17" s="11">
        <v>200</v>
      </c>
      <c r="I17" s="13">
        <v>220</v>
      </c>
      <c r="J17" s="3">
        <f t="shared" si="1"/>
        <v>200</v>
      </c>
      <c r="K17" s="4">
        <f t="shared" si="0"/>
        <v>0.1</v>
      </c>
      <c r="L17" s="3">
        <v>11000</v>
      </c>
    </row>
    <row r="18" spans="1:12" ht="55.5" customHeight="1">
      <c r="A18" s="1">
        <v>7</v>
      </c>
      <c r="B18" s="1" t="s">
        <v>24</v>
      </c>
      <c r="C18" s="3" t="s">
        <v>16</v>
      </c>
      <c r="D18" s="15">
        <v>48</v>
      </c>
      <c r="E18" s="14" t="s">
        <v>46</v>
      </c>
      <c r="F18" s="10">
        <v>3</v>
      </c>
      <c r="G18" s="11">
        <v>180</v>
      </c>
      <c r="H18" s="11">
        <v>200</v>
      </c>
      <c r="I18" s="13">
        <v>210</v>
      </c>
      <c r="J18" s="3">
        <f t="shared" si="1"/>
        <v>196.66666666666666</v>
      </c>
      <c r="K18" s="4">
        <f t="shared" si="0"/>
        <v>0.07767077449077696</v>
      </c>
      <c r="L18" s="3">
        <v>9440.16</v>
      </c>
    </row>
    <row r="19" spans="1:12" ht="47.25" customHeight="1">
      <c r="A19" s="1">
        <v>8</v>
      </c>
      <c r="B19" s="1" t="s">
        <v>28</v>
      </c>
      <c r="C19" s="3" t="s">
        <v>16</v>
      </c>
      <c r="D19" s="15">
        <v>79</v>
      </c>
      <c r="E19" s="14" t="s">
        <v>47</v>
      </c>
      <c r="F19" s="10">
        <v>3</v>
      </c>
      <c r="G19" s="3">
        <v>24</v>
      </c>
      <c r="H19" s="3">
        <v>25</v>
      </c>
      <c r="I19" s="12">
        <v>28</v>
      </c>
      <c r="J19" s="3">
        <f t="shared" si="1"/>
        <v>25.666666666666668</v>
      </c>
      <c r="K19" s="4">
        <f t="shared" si="0"/>
        <v>0.08110387010907012</v>
      </c>
      <c r="L19" s="3">
        <v>2027.93</v>
      </c>
    </row>
    <row r="20" spans="1:12" ht="51.75" customHeight="1">
      <c r="A20" s="1">
        <v>9</v>
      </c>
      <c r="B20" s="1" t="s">
        <v>29</v>
      </c>
      <c r="C20" s="3" t="s">
        <v>16</v>
      </c>
      <c r="D20" s="15">
        <v>6</v>
      </c>
      <c r="E20" s="14" t="s">
        <v>48</v>
      </c>
      <c r="F20" s="10">
        <v>3</v>
      </c>
      <c r="G20" s="11">
        <v>130</v>
      </c>
      <c r="H20" s="11">
        <v>150</v>
      </c>
      <c r="I20" s="13">
        <v>160</v>
      </c>
      <c r="J20" s="3">
        <f t="shared" si="1"/>
        <v>146.66666666666666</v>
      </c>
      <c r="K20" s="4">
        <f t="shared" si="0"/>
        <v>0.10414944761263274</v>
      </c>
      <c r="L20" s="3">
        <v>880.02</v>
      </c>
    </row>
    <row r="21" spans="1:12" ht="51" customHeight="1">
      <c r="A21" s="1">
        <v>10</v>
      </c>
      <c r="B21" s="1" t="s">
        <v>18</v>
      </c>
      <c r="C21" s="3" t="s">
        <v>16</v>
      </c>
      <c r="D21" s="15">
        <v>200</v>
      </c>
      <c r="E21" s="14" t="s">
        <v>49</v>
      </c>
      <c r="F21" s="10">
        <v>3</v>
      </c>
      <c r="G21" s="3">
        <v>25</v>
      </c>
      <c r="H21" s="3">
        <v>28</v>
      </c>
      <c r="I21" s="3">
        <v>30</v>
      </c>
      <c r="J21" s="3">
        <f t="shared" si="1"/>
        <v>27.666666666666668</v>
      </c>
      <c r="K21" s="4">
        <f t="shared" si="0"/>
        <v>0.09096186066591265</v>
      </c>
      <c r="L21" s="3">
        <v>5534</v>
      </c>
    </row>
    <row r="22" spans="1:12" ht="39.75" customHeight="1">
      <c r="A22" s="1">
        <v>11</v>
      </c>
      <c r="B22" s="1" t="s">
        <v>30</v>
      </c>
      <c r="C22" s="3" t="s">
        <v>16</v>
      </c>
      <c r="D22" s="15">
        <v>40</v>
      </c>
      <c r="E22" s="14" t="s">
        <v>50</v>
      </c>
      <c r="F22" s="10">
        <v>3</v>
      </c>
      <c r="G22" s="11">
        <v>19</v>
      </c>
      <c r="H22" s="11">
        <v>20</v>
      </c>
      <c r="I22" s="13">
        <v>22</v>
      </c>
      <c r="J22" s="3">
        <f t="shared" si="1"/>
        <v>20.333333333333332</v>
      </c>
      <c r="K22" s="4">
        <f t="shared" si="0"/>
        <v>0.07512419172058754</v>
      </c>
      <c r="L22" s="3">
        <v>813.2</v>
      </c>
    </row>
    <row r="23" spans="1:12" ht="40.5" customHeight="1">
      <c r="A23" s="1">
        <v>12</v>
      </c>
      <c r="B23" s="1" t="s">
        <v>31</v>
      </c>
      <c r="C23" s="3" t="s">
        <v>16</v>
      </c>
      <c r="D23" s="15">
        <v>7078</v>
      </c>
      <c r="E23" s="14" t="s">
        <v>51</v>
      </c>
      <c r="F23" s="10">
        <v>3</v>
      </c>
      <c r="G23" s="3">
        <v>26</v>
      </c>
      <c r="H23" s="3">
        <v>28</v>
      </c>
      <c r="I23" s="3">
        <v>30</v>
      </c>
      <c r="J23" s="3">
        <f t="shared" si="1"/>
        <v>28</v>
      </c>
      <c r="K23" s="4">
        <f t="shared" si="0"/>
        <v>0.07142857142857142</v>
      </c>
      <c r="L23" s="3">
        <v>198184</v>
      </c>
    </row>
    <row r="24" spans="1:12" ht="36.75" customHeight="1">
      <c r="A24" s="1">
        <v>13</v>
      </c>
      <c r="B24" s="1" t="s">
        <v>32</v>
      </c>
      <c r="C24" s="3" t="s">
        <v>16</v>
      </c>
      <c r="D24" s="15">
        <v>51</v>
      </c>
      <c r="E24" s="14" t="s">
        <v>52</v>
      </c>
      <c r="F24" s="10">
        <v>3</v>
      </c>
      <c r="G24" s="11">
        <v>110</v>
      </c>
      <c r="H24" s="11">
        <v>115</v>
      </c>
      <c r="I24" s="13">
        <v>125</v>
      </c>
      <c r="J24" s="3">
        <f t="shared" si="1"/>
        <v>116.66666666666667</v>
      </c>
      <c r="K24" s="4">
        <f t="shared" si="0"/>
        <v>0.06546536707079771</v>
      </c>
      <c r="L24" s="3">
        <v>5950.17</v>
      </c>
    </row>
    <row r="25" spans="1:12" ht="62.25" customHeight="1">
      <c r="A25" s="1">
        <v>14</v>
      </c>
      <c r="B25" s="1" t="s">
        <v>17</v>
      </c>
      <c r="C25" s="3" t="s">
        <v>16</v>
      </c>
      <c r="D25" s="15">
        <v>6</v>
      </c>
      <c r="E25" s="14" t="s">
        <v>53</v>
      </c>
      <c r="F25" s="10">
        <v>3</v>
      </c>
      <c r="G25" s="3">
        <v>29</v>
      </c>
      <c r="H25" s="3">
        <v>30</v>
      </c>
      <c r="I25" s="3">
        <v>31</v>
      </c>
      <c r="J25" s="3">
        <f t="shared" si="1"/>
        <v>30</v>
      </c>
      <c r="K25" s="4">
        <f t="shared" si="0"/>
        <v>0.03333333333333333</v>
      </c>
      <c r="L25" s="3">
        <f>J25*D25</f>
        <v>180</v>
      </c>
    </row>
    <row r="26" spans="1:12" ht="15.75">
      <c r="A26" s="32" t="s">
        <v>14</v>
      </c>
      <c r="B26" s="33"/>
      <c r="C26" s="33"/>
      <c r="D26" s="33"/>
      <c r="E26" s="34"/>
      <c r="F26" s="33"/>
      <c r="G26" s="33"/>
      <c r="H26" s="33"/>
      <c r="I26" s="33"/>
      <c r="J26" s="33"/>
      <c r="K26" s="35"/>
      <c r="L26" s="5">
        <f>SUM(L12:L25)</f>
        <v>268518.37999999995</v>
      </c>
    </row>
    <row r="27" spans="1:12" ht="15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2"/>
    </row>
    <row r="28" spans="1:12" ht="15.75">
      <c r="A28" s="7" t="s">
        <v>8</v>
      </c>
      <c r="B28" s="7"/>
      <c r="L28" s="20"/>
    </row>
    <row r="31" spans="1:13" ht="106.5" customHeight="1">
      <c r="A31" s="31" t="s">
        <v>9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6"/>
    </row>
    <row r="33" ht="15.75">
      <c r="A33" s="7" t="s">
        <v>15</v>
      </c>
    </row>
    <row r="35" ht="15.75">
      <c r="B35" s="7" t="s">
        <v>38</v>
      </c>
    </row>
  </sheetData>
  <sheetProtection/>
  <mergeCells count="17">
    <mergeCell ref="G9:I9"/>
    <mergeCell ref="A31:L31"/>
    <mergeCell ref="A26:K26"/>
    <mergeCell ref="A6:L6"/>
    <mergeCell ref="A5:L5"/>
    <mergeCell ref="A9:A10"/>
    <mergeCell ref="C9:C10"/>
    <mergeCell ref="A1:L1"/>
    <mergeCell ref="A2:L2"/>
    <mergeCell ref="L9:L10"/>
    <mergeCell ref="K9:K10"/>
    <mergeCell ref="A7:L7"/>
    <mergeCell ref="F9:F10"/>
    <mergeCell ref="J9:J10"/>
    <mergeCell ref="D9:D10"/>
    <mergeCell ref="B9:B10"/>
    <mergeCell ref="E9:E10"/>
  </mergeCells>
  <printOptions/>
  <pageMargins left="0.25" right="0.25" top="0.3525" bottom="0.35625" header="0.3" footer="0.3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2016-12-15T09:37:52Z</cp:lastPrinted>
  <dcterms:created xsi:type="dcterms:W3CDTF">1996-10-08T23:32:33Z</dcterms:created>
  <dcterms:modified xsi:type="dcterms:W3CDTF">2016-12-15T09:39:08Z</dcterms:modified>
  <cp:category/>
  <cp:version/>
  <cp:contentType/>
  <cp:contentStatus/>
</cp:coreProperties>
</file>