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все школы " sheetId="1" r:id="rId1"/>
    <sheet name="СОШ№2" sheetId="2" r:id="rId2"/>
    <sheet name="ГИМНАЗИЯ" sheetId="3" r:id="rId3"/>
    <sheet name="СОШ №5" sheetId="4" r:id="rId4"/>
    <sheet name="СОШ №6" sheetId="5" r:id="rId5"/>
  </sheets>
  <definedNames>
    <definedName name="_xlnm.Print_Area" localSheetId="0">'все школы '!$A$1:$K$27</definedName>
    <definedName name="_xlnm.Print_Area" localSheetId="2">'ГИМНАЗИЯ'!$A$1:$K$23</definedName>
    <definedName name="_xlnm.Print_Area" localSheetId="3">'СОШ №5'!$A$1:$K$26</definedName>
    <definedName name="_xlnm.Print_Area" localSheetId="4">'СОШ №6'!$A$1:$K$19</definedName>
    <definedName name="_xlnm.Print_Area" localSheetId="1">'СОШ№2'!$A$1:$K$26</definedName>
  </definedNames>
  <calcPr fullCalcOnLoad="1"/>
</workbook>
</file>

<file path=xl/sharedStrings.xml><?xml version="1.0" encoding="utf-8"?>
<sst xmlns="http://schemas.openxmlformats.org/spreadsheetml/2006/main" count="160" uniqueCount="33">
  <si>
    <t>№ п.п (вида товара)</t>
  </si>
  <si>
    <t>Единичные цены (тарифы)</t>
  </si>
  <si>
    <t>Средняя цена, руб.</t>
  </si>
  <si>
    <t>Начальная цена, руб.</t>
  </si>
  <si>
    <t>Наименование  товара</t>
  </si>
  <si>
    <t>Характеристика товара</t>
  </si>
  <si>
    <t>Приложение 2 к извещению об осуществлении закупки</t>
  </si>
  <si>
    <t>Килограмм</t>
  </si>
  <si>
    <t>ОБОСНОВАНИЕ НАЧАЛЬНОЙ (МАКСИМАЛЬНЙ) ЦЕНЫ КОНТРАКТА</t>
  </si>
  <si>
    <t>Метод определения цены: метод сопоставимых рыночных цен (анализ рынка)</t>
  </si>
  <si>
    <t>Количество</t>
  </si>
  <si>
    <t>Единица измерения</t>
  </si>
  <si>
    <t>КТРУ</t>
  </si>
  <si>
    <t xml:space="preserve"> </t>
  </si>
  <si>
    <t xml:space="preserve">10.51.51.000-00000002 </t>
  </si>
  <si>
    <t>Молоко сгущенное</t>
  </si>
  <si>
    <t>Вид продукта: Молоко сгущенное стерилизованное;
Вид продукта по массовой доле жира: Цельный; Наличие вкусовых компонентов: Нет;</t>
  </si>
  <si>
    <t>10.51.51.000-00000001</t>
  </si>
  <si>
    <t>Вид продукта: Молоко сгущенное с сахаром;
Вид продукта по массовой доле жира: Цельный;
Наличие вкусовых компонентов: Нет;</t>
  </si>
  <si>
    <t>Способ осуществления закупки:  Совместный аукцион в электронной форме на право заключения гражданско-правового договора на поставку продуктов питания (молочная продукция )</t>
  </si>
  <si>
    <t>Масло сливочное</t>
  </si>
  <si>
    <t>Вид сливочного масла: Сладко-сливочное; Наименование сливочного масла: Крестьянское; Сорт: Высший; Тип сливочного масла: Несоленое;</t>
  </si>
  <si>
    <t xml:space="preserve">10.51.30.110-00000001 </t>
  </si>
  <si>
    <t>Ответственный заказчик Муниципальное бюджетное общеобразовательное учреждение "Средняя общеобразовательная школа № 6"</t>
  </si>
  <si>
    <t>Директор ________________ Н.Н. Леонова</t>
  </si>
  <si>
    <t>Дата составления сводной таблицы 27.11.2023 г.</t>
  </si>
  <si>
    <t>Коммерческое предложение вх. б/н от 16.11.2023 г.</t>
  </si>
  <si>
    <t>Коммерческое предложение вх. б/н от 24.11.2023 г.</t>
  </si>
  <si>
    <t>Коммерческое предложение вх. б/н  от 24.11.2023 г.</t>
  </si>
  <si>
    <t>Коммерческое предложение вх. б\н от 16.11.2023 г.</t>
  </si>
  <si>
    <t>Коммерческое предложение вх.  б\н от 24.11.2023 г.</t>
  </si>
  <si>
    <t>10.51.51.000-00000002</t>
  </si>
  <si>
    <t>10.51.51.000-00000003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</si>
</sst>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.00_р_._-;\-* #,##0.00_р_._-;_-* &quot;-&quot;?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PT Astra Serif"/>
      <family val="1"/>
    </font>
    <font>
      <sz val="11"/>
      <name val="PT Astra Serif"/>
      <family val="1"/>
    </font>
    <font>
      <sz val="11"/>
      <color indexed="8"/>
      <name val="PT Astra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PT Astra Serif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PT Astra Serif"/>
      <family val="1"/>
    </font>
    <font>
      <b/>
      <sz val="11"/>
      <color rgb="FF000000"/>
      <name val="PT Astra Serif"/>
      <family val="1"/>
    </font>
    <font>
      <sz val="11"/>
      <color rgb="FF000000"/>
      <name val="PT Astra Serif"/>
      <family val="1"/>
    </font>
    <font>
      <b/>
      <sz val="11"/>
      <color theme="1"/>
      <name val="PT Astra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/>
    </xf>
    <xf numFmtId="0" fontId="2" fillId="33" borderId="0" xfId="0" applyFont="1" applyFill="1" applyAlignment="1">
      <alignment/>
    </xf>
    <xf numFmtId="0" fontId="3" fillId="33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 horizontal="left" vertical="top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44" fillId="33" borderId="0" xfId="0" applyFont="1" applyFill="1" applyAlignment="1">
      <alignment/>
    </xf>
    <xf numFmtId="0" fontId="45" fillId="33" borderId="11" xfId="0" applyFont="1" applyFill="1" applyBorder="1" applyAlignment="1">
      <alignment horizontal="center" vertical="center"/>
    </xf>
    <xf numFmtId="2" fontId="45" fillId="33" borderId="11" xfId="0" applyNumberFormat="1" applyFont="1" applyFill="1" applyBorder="1" applyAlignment="1">
      <alignment horizontal="center" vertical="center"/>
    </xf>
    <xf numFmtId="165" fontId="46" fillId="33" borderId="10" xfId="60" applyFont="1" applyFill="1" applyBorder="1" applyAlignment="1">
      <alignment horizontal="center" vertical="center"/>
    </xf>
    <xf numFmtId="165" fontId="47" fillId="33" borderId="10" xfId="60" applyNumberFormat="1" applyFont="1" applyFill="1" applyBorder="1" applyAlignment="1">
      <alignment horizontal="center"/>
    </xf>
    <xf numFmtId="165" fontId="44" fillId="33" borderId="0" xfId="0" applyNumberFormat="1" applyFont="1" applyFill="1" applyAlignment="1">
      <alignment/>
    </xf>
    <xf numFmtId="0" fontId="44" fillId="33" borderId="0" xfId="0" applyFont="1" applyFill="1" applyBorder="1" applyAlignment="1">
      <alignment horizontal="left"/>
    </xf>
    <xf numFmtId="0" fontId="44" fillId="33" borderId="0" xfId="0" applyFont="1" applyFill="1" applyBorder="1" applyAlignment="1">
      <alignment horizontal="left" wrapText="1"/>
    </xf>
    <xf numFmtId="166" fontId="44" fillId="33" borderId="0" xfId="0" applyNumberFormat="1" applyFont="1" applyFill="1" applyBorder="1" applyAlignment="1">
      <alignment horizontal="left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wrapText="1"/>
    </xf>
    <xf numFmtId="0" fontId="6" fillId="33" borderId="0" xfId="0" applyFont="1" applyFill="1" applyAlignment="1">
      <alignment/>
    </xf>
    <xf numFmtId="0" fontId="44" fillId="33" borderId="0" xfId="0" applyFont="1" applyFill="1" applyAlignment="1">
      <alignment wrapText="1"/>
    </xf>
    <xf numFmtId="0" fontId="47" fillId="33" borderId="11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left" vertical="top" wrapText="1"/>
    </xf>
    <xf numFmtId="0" fontId="44" fillId="33" borderId="10" xfId="0" applyFont="1" applyFill="1" applyBorder="1" applyAlignment="1">
      <alignment horizontal="left" vertical="top" wrapText="1"/>
    </xf>
    <xf numFmtId="165" fontId="44" fillId="33" borderId="13" xfId="6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horizontal="center" vertical="top"/>
    </xf>
    <xf numFmtId="0" fontId="44" fillId="33" borderId="14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right" wrapText="1"/>
    </xf>
    <xf numFmtId="0" fontId="4" fillId="33" borderId="0" xfId="0" applyFont="1" applyFill="1" applyAlignment="1">
      <alignment horizontal="center" wrapText="1"/>
    </xf>
    <xf numFmtId="0" fontId="5" fillId="33" borderId="0" xfId="0" applyFont="1" applyFill="1" applyAlignment="1">
      <alignment horizontal="left" wrapText="1"/>
    </xf>
    <xf numFmtId="0" fontId="5" fillId="33" borderId="16" xfId="0" applyFont="1" applyFill="1" applyBorder="1" applyAlignment="1">
      <alignment horizontal="left" vertical="center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7" xfId="0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 vertical="top" wrapText="1"/>
    </xf>
    <xf numFmtId="0" fontId="6" fillId="33" borderId="0" xfId="0" applyFont="1" applyFill="1" applyAlignment="1">
      <alignment horizontal="left"/>
    </xf>
    <xf numFmtId="0" fontId="44" fillId="33" borderId="15" xfId="0" applyFont="1" applyFill="1" applyBorder="1" applyAlignment="1">
      <alignment horizontal="center" vertical="center" wrapText="1"/>
    </xf>
    <xf numFmtId="0" fontId="44" fillId="33" borderId="18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5" fillId="33" borderId="15" xfId="0" applyFont="1" applyFill="1" applyBorder="1" applyAlignment="1">
      <alignment horizontal="left" vertical="center"/>
    </xf>
    <xf numFmtId="0" fontId="45" fillId="33" borderId="18" xfId="0" applyFont="1" applyFill="1" applyBorder="1" applyAlignment="1">
      <alignment horizontal="left" vertical="center"/>
    </xf>
    <xf numFmtId="0" fontId="45" fillId="33" borderId="11" xfId="0" applyFont="1" applyFill="1" applyBorder="1" applyAlignment="1">
      <alignment horizontal="lef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tabSelected="1" zoomScalePageLayoutView="0" workbookViewId="0" topLeftCell="A1">
      <selection activeCell="K10" sqref="K10"/>
    </sheetView>
  </sheetViews>
  <sheetFormatPr defaultColWidth="9.140625" defaultRowHeight="15"/>
  <cols>
    <col min="1" max="1" width="7.8515625" style="8" customWidth="1"/>
    <col min="2" max="2" width="23.7109375" style="8" customWidth="1"/>
    <col min="3" max="3" width="23.7109375" style="20" customWidth="1"/>
    <col min="4" max="4" width="73.00390625" style="8" customWidth="1"/>
    <col min="5" max="5" width="11.421875" style="8" customWidth="1"/>
    <col min="6" max="6" width="9.57421875" style="8" customWidth="1"/>
    <col min="7" max="9" width="9.8515625" style="8" bestFit="1" customWidth="1"/>
    <col min="10" max="10" width="12.421875" style="8" customWidth="1"/>
    <col min="11" max="11" width="16.28125" style="8" customWidth="1"/>
    <col min="12" max="12" width="14.28125" style="8" bestFit="1" customWidth="1"/>
    <col min="13" max="16384" width="9.140625" style="8" customWidth="1"/>
  </cols>
  <sheetData>
    <row r="1" spans="1:11" s="6" customFormat="1" ht="15">
      <c r="A1" s="33" t="s">
        <v>6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s="6" customFormat="1" ht="15">
      <c r="A2" s="34" t="s">
        <v>8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s="7" customFormat="1" ht="15">
      <c r="A3" s="35" t="s">
        <v>19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1" s="6" customFormat="1" ht="15">
      <c r="A4" s="36" t="s">
        <v>9</v>
      </c>
      <c r="B4" s="36"/>
      <c r="C4" s="36"/>
      <c r="D4" s="36"/>
      <c r="E4" s="36"/>
      <c r="F4" s="36"/>
      <c r="G4" s="36"/>
      <c r="H4" s="36"/>
      <c r="I4" s="36"/>
      <c r="J4" s="36"/>
      <c r="K4" s="36"/>
    </row>
    <row r="5" spans="1:11" ht="19.5" customHeight="1">
      <c r="A5" s="37" t="s">
        <v>0</v>
      </c>
      <c r="B5" s="38" t="s">
        <v>12</v>
      </c>
      <c r="C5" s="37" t="s">
        <v>4</v>
      </c>
      <c r="D5" s="37" t="s">
        <v>5</v>
      </c>
      <c r="E5" s="37" t="s">
        <v>11</v>
      </c>
      <c r="F5" s="37" t="s">
        <v>10</v>
      </c>
      <c r="G5" s="43" t="s">
        <v>1</v>
      </c>
      <c r="H5" s="44"/>
      <c r="I5" s="45"/>
      <c r="J5" s="38" t="s">
        <v>2</v>
      </c>
      <c r="K5" s="38" t="s">
        <v>3</v>
      </c>
    </row>
    <row r="6" spans="1:11" ht="25.5" customHeight="1">
      <c r="A6" s="37"/>
      <c r="B6" s="39"/>
      <c r="C6" s="38"/>
      <c r="D6" s="37"/>
      <c r="E6" s="37"/>
      <c r="F6" s="37"/>
      <c r="G6" s="30">
        <v>1</v>
      </c>
      <c r="H6" s="30">
        <v>2</v>
      </c>
      <c r="I6" s="30">
        <v>3</v>
      </c>
      <c r="J6" s="39"/>
      <c r="K6" s="39"/>
    </row>
    <row r="7" spans="1:11" ht="45">
      <c r="A7" s="31">
        <v>1</v>
      </c>
      <c r="B7" s="27" t="s">
        <v>14</v>
      </c>
      <c r="C7" s="22" t="s">
        <v>15</v>
      </c>
      <c r="D7" s="23" t="s">
        <v>16</v>
      </c>
      <c r="E7" s="31" t="s">
        <v>7</v>
      </c>
      <c r="F7" s="21">
        <v>1435</v>
      </c>
      <c r="G7" s="24">
        <v>320.8</v>
      </c>
      <c r="H7" s="24">
        <v>366.67</v>
      </c>
      <c r="I7" s="24">
        <v>333.33</v>
      </c>
      <c r="J7" s="10">
        <f>ROUND((G7+H7+I7)/3,2)</f>
        <v>340.27</v>
      </c>
      <c r="K7" s="11">
        <f>F7*J7</f>
        <v>488287.44999999995</v>
      </c>
    </row>
    <row r="8" spans="1:11" ht="45">
      <c r="A8" s="31">
        <v>2</v>
      </c>
      <c r="B8" s="27" t="s">
        <v>32</v>
      </c>
      <c r="C8" s="22" t="s">
        <v>15</v>
      </c>
      <c r="D8" s="23" t="s">
        <v>18</v>
      </c>
      <c r="E8" s="31" t="s">
        <v>7</v>
      </c>
      <c r="F8" s="9">
        <v>8637</v>
      </c>
      <c r="G8" s="24">
        <v>289.47</v>
      </c>
      <c r="H8" s="24">
        <v>355.26</v>
      </c>
      <c r="I8" s="24">
        <v>328.95</v>
      </c>
      <c r="J8" s="10">
        <f>ROUND((G8+H8+I8)/3,2)</f>
        <v>324.56</v>
      </c>
      <c r="K8" s="11">
        <f>F8*J8</f>
        <v>2803224.72</v>
      </c>
    </row>
    <row r="9" spans="1:11" ht="30">
      <c r="A9" s="31">
        <v>3</v>
      </c>
      <c r="B9" s="27" t="s">
        <v>14</v>
      </c>
      <c r="C9" s="22" t="s">
        <v>20</v>
      </c>
      <c r="D9" s="23" t="s">
        <v>21</v>
      </c>
      <c r="E9" s="31" t="s">
        <v>7</v>
      </c>
      <c r="F9" s="9">
        <v>4846</v>
      </c>
      <c r="G9" s="24">
        <v>680</v>
      </c>
      <c r="H9" s="24">
        <v>720</v>
      </c>
      <c r="I9" s="24">
        <v>710</v>
      </c>
      <c r="J9" s="10">
        <f>ROUND((G9+H9+I9)/3,2)</f>
        <v>703.33</v>
      </c>
      <c r="K9" s="11">
        <f>F9*J9</f>
        <v>3408337.18</v>
      </c>
    </row>
    <row r="10" spans="1:12" ht="15">
      <c r="A10" s="46" t="s">
        <v>13</v>
      </c>
      <c r="B10" s="47"/>
      <c r="C10" s="47"/>
      <c r="D10" s="47"/>
      <c r="E10" s="47"/>
      <c r="F10" s="47"/>
      <c r="G10" s="47"/>
      <c r="H10" s="47"/>
      <c r="I10" s="47"/>
      <c r="J10" s="48"/>
      <c r="K10" s="12">
        <f>SUM(K7:K9)</f>
        <v>6699849.35</v>
      </c>
      <c r="L10" s="13"/>
    </row>
    <row r="11" spans="1:11" ht="15" customHeight="1">
      <c r="A11" s="14"/>
      <c r="B11" s="14"/>
      <c r="C11" s="15"/>
      <c r="D11" s="14"/>
      <c r="E11" s="14"/>
      <c r="F11" s="14"/>
      <c r="G11" s="14"/>
      <c r="H11" s="14"/>
      <c r="I11" s="14"/>
      <c r="J11" s="14"/>
      <c r="K11" s="16"/>
    </row>
    <row r="12" spans="1:9" s="3" customFormat="1" ht="15" customHeight="1">
      <c r="A12" s="1">
        <v>1</v>
      </c>
      <c r="B12" s="28"/>
      <c r="C12" s="40" t="s">
        <v>26</v>
      </c>
      <c r="D12" s="41"/>
      <c r="E12" s="4"/>
      <c r="F12" s="4"/>
      <c r="G12" s="4"/>
      <c r="H12" s="4"/>
      <c r="I12" s="4"/>
    </row>
    <row r="13" spans="1:9" s="5" customFormat="1" ht="15" customHeight="1">
      <c r="A13" s="2">
        <v>2</v>
      </c>
      <c r="B13" s="29"/>
      <c r="C13" s="40" t="s">
        <v>27</v>
      </c>
      <c r="D13" s="41"/>
      <c r="E13" s="4"/>
      <c r="F13" s="4"/>
      <c r="G13" s="4"/>
      <c r="H13" s="4"/>
      <c r="I13" s="4"/>
    </row>
    <row r="14" spans="1:9" s="5" customFormat="1" ht="15" customHeight="1">
      <c r="A14" s="2">
        <v>3</v>
      </c>
      <c r="B14" s="29"/>
      <c r="C14" s="40" t="s">
        <v>27</v>
      </c>
      <c r="D14" s="41"/>
      <c r="E14" s="4"/>
      <c r="F14" s="4"/>
      <c r="G14" s="4"/>
      <c r="H14" s="4"/>
      <c r="I14" s="4"/>
    </row>
    <row r="15" spans="1:9" ht="15">
      <c r="A15" s="17"/>
      <c r="B15" s="17"/>
      <c r="C15" s="18"/>
      <c r="D15" s="17"/>
      <c r="E15" s="17"/>
      <c r="F15" s="17"/>
      <c r="G15" s="17"/>
      <c r="H15" s="17"/>
      <c r="I15" s="17"/>
    </row>
    <row r="16" spans="1:7" ht="15">
      <c r="A16" s="17" t="s">
        <v>23</v>
      </c>
      <c r="B16" s="17"/>
      <c r="C16" s="17"/>
      <c r="D16" s="17"/>
      <c r="E16" s="19"/>
      <c r="F16" s="19"/>
      <c r="G16" s="19"/>
    </row>
    <row r="17" spans="1:7" ht="15">
      <c r="A17" s="42" t="s">
        <v>24</v>
      </c>
      <c r="B17" s="42"/>
      <c r="C17" s="42"/>
      <c r="D17" s="42"/>
      <c r="E17" s="19"/>
      <c r="F17" s="19"/>
      <c r="G17" s="19"/>
    </row>
    <row r="18" ht="15">
      <c r="A18" s="8" t="s">
        <v>25</v>
      </c>
    </row>
  </sheetData>
  <sheetProtection/>
  <mergeCells count="18">
    <mergeCell ref="C13:D13"/>
    <mergeCell ref="C14:D14"/>
    <mergeCell ref="A17:D17"/>
    <mergeCell ref="G5:I5"/>
    <mergeCell ref="J5:J6"/>
    <mergeCell ref="K5:K6"/>
    <mergeCell ref="A10:J10"/>
    <mergeCell ref="C12:D12"/>
    <mergeCell ref="A1:K1"/>
    <mergeCell ref="A2:K2"/>
    <mergeCell ref="A3:K3"/>
    <mergeCell ref="A4:K4"/>
    <mergeCell ref="A5:A6"/>
    <mergeCell ref="B5:B6"/>
    <mergeCell ref="C5:C6"/>
    <mergeCell ref="D5:D6"/>
    <mergeCell ref="E5:E6"/>
    <mergeCell ref="F5:F6"/>
  </mergeCells>
  <printOptions/>
  <pageMargins left="0.1968503937007874" right="0.1968503937007874" top="1.1811023622047245" bottom="0.1968503937007874" header="0.31496062992125984" footer="0.31496062992125984"/>
  <pageSetup fitToHeight="1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zoomScalePageLayoutView="0" workbookViewId="0" topLeftCell="A1">
      <selection activeCell="K9" sqref="K9"/>
    </sheetView>
  </sheetViews>
  <sheetFormatPr defaultColWidth="9.140625" defaultRowHeight="15"/>
  <cols>
    <col min="1" max="1" width="7.8515625" style="8" customWidth="1"/>
    <col min="2" max="2" width="23.7109375" style="8" customWidth="1"/>
    <col min="3" max="3" width="23.7109375" style="20" customWidth="1"/>
    <col min="4" max="4" width="73.00390625" style="8" customWidth="1"/>
    <col min="5" max="5" width="11.421875" style="8" customWidth="1"/>
    <col min="6" max="6" width="9.57421875" style="8" customWidth="1"/>
    <col min="7" max="9" width="9.8515625" style="8" bestFit="1" customWidth="1"/>
    <col min="10" max="10" width="12.421875" style="8" customWidth="1"/>
    <col min="11" max="11" width="16.28125" style="8" customWidth="1"/>
    <col min="12" max="12" width="14.28125" style="8" bestFit="1" customWidth="1"/>
    <col min="13" max="16384" width="9.140625" style="8" customWidth="1"/>
  </cols>
  <sheetData>
    <row r="1" spans="1:11" s="6" customFormat="1" ht="15">
      <c r="A1" s="33" t="s">
        <v>6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s="6" customFormat="1" ht="15">
      <c r="A2" s="34" t="s">
        <v>8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s="7" customFormat="1" ht="15">
      <c r="A3" s="35" t="s">
        <v>19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1" s="6" customFormat="1" ht="15">
      <c r="A4" s="36" t="s">
        <v>9</v>
      </c>
      <c r="B4" s="36"/>
      <c r="C4" s="36"/>
      <c r="D4" s="36"/>
      <c r="E4" s="36"/>
      <c r="F4" s="36"/>
      <c r="G4" s="36"/>
      <c r="H4" s="36"/>
      <c r="I4" s="36"/>
      <c r="J4" s="36"/>
      <c r="K4" s="36"/>
    </row>
    <row r="5" spans="1:11" ht="19.5" customHeight="1">
      <c r="A5" s="37" t="s">
        <v>0</v>
      </c>
      <c r="B5" s="38" t="s">
        <v>12</v>
      </c>
      <c r="C5" s="37" t="s">
        <v>4</v>
      </c>
      <c r="D5" s="37" t="s">
        <v>5</v>
      </c>
      <c r="E5" s="37" t="s">
        <v>11</v>
      </c>
      <c r="F5" s="37" t="s">
        <v>10</v>
      </c>
      <c r="G5" s="43" t="s">
        <v>1</v>
      </c>
      <c r="H5" s="44"/>
      <c r="I5" s="45"/>
      <c r="J5" s="38" t="s">
        <v>2</v>
      </c>
      <c r="K5" s="38" t="s">
        <v>3</v>
      </c>
    </row>
    <row r="6" spans="1:11" ht="25.5" customHeight="1">
      <c r="A6" s="37"/>
      <c r="B6" s="39"/>
      <c r="C6" s="38"/>
      <c r="D6" s="37"/>
      <c r="E6" s="37"/>
      <c r="F6" s="37"/>
      <c r="G6" s="30">
        <v>1</v>
      </c>
      <c r="H6" s="30">
        <v>2</v>
      </c>
      <c r="I6" s="30">
        <v>3</v>
      </c>
      <c r="J6" s="39"/>
      <c r="K6" s="39"/>
    </row>
    <row r="7" spans="1:11" ht="45">
      <c r="A7" s="31">
        <v>1</v>
      </c>
      <c r="B7" s="27" t="s">
        <v>17</v>
      </c>
      <c r="C7" s="22" t="s">
        <v>15</v>
      </c>
      <c r="D7" s="23" t="s">
        <v>18</v>
      </c>
      <c r="E7" s="31" t="s">
        <v>7</v>
      </c>
      <c r="F7" s="9">
        <v>2395</v>
      </c>
      <c r="G7" s="24">
        <v>289.47</v>
      </c>
      <c r="H7" s="24">
        <v>355.26</v>
      </c>
      <c r="I7" s="24">
        <v>328.95</v>
      </c>
      <c r="J7" s="10">
        <f>ROUND((G7+H7+I7)/3,2)</f>
        <v>324.56</v>
      </c>
      <c r="K7" s="11">
        <v>777321.2</v>
      </c>
    </row>
    <row r="8" spans="1:11" ht="45.75" customHeight="1">
      <c r="A8" s="32">
        <v>2</v>
      </c>
      <c r="B8" s="27" t="s">
        <v>31</v>
      </c>
      <c r="C8" s="22" t="s">
        <v>15</v>
      </c>
      <c r="D8" s="23" t="s">
        <v>16</v>
      </c>
      <c r="E8" s="32" t="s">
        <v>7</v>
      </c>
      <c r="F8" s="21">
        <v>700</v>
      </c>
      <c r="G8" s="24">
        <v>320.8</v>
      </c>
      <c r="H8" s="24">
        <v>366.67</v>
      </c>
      <c r="I8" s="24">
        <v>333.33</v>
      </c>
      <c r="J8" s="10">
        <v>340.27</v>
      </c>
      <c r="K8" s="11">
        <v>238189</v>
      </c>
    </row>
    <row r="9" spans="1:11" ht="30">
      <c r="A9" s="31">
        <v>3</v>
      </c>
      <c r="B9" s="27" t="s">
        <v>22</v>
      </c>
      <c r="C9" s="22" t="s">
        <v>20</v>
      </c>
      <c r="D9" s="23" t="s">
        <v>21</v>
      </c>
      <c r="E9" s="31" t="s">
        <v>7</v>
      </c>
      <c r="F9" s="9">
        <v>1395</v>
      </c>
      <c r="G9" s="24">
        <v>680</v>
      </c>
      <c r="H9" s="24">
        <v>720</v>
      </c>
      <c r="I9" s="24">
        <v>710</v>
      </c>
      <c r="J9" s="10">
        <f>ROUND((G9+H9+I9)/3,2)</f>
        <v>703.33</v>
      </c>
      <c r="K9" s="11">
        <f>F9*J9</f>
        <v>981145.3500000001</v>
      </c>
    </row>
    <row r="10" spans="1:12" ht="15">
      <c r="A10" s="46" t="s">
        <v>13</v>
      </c>
      <c r="B10" s="47"/>
      <c r="C10" s="47"/>
      <c r="D10" s="47"/>
      <c r="E10" s="47"/>
      <c r="F10" s="47"/>
      <c r="G10" s="47"/>
      <c r="H10" s="47"/>
      <c r="I10" s="47"/>
      <c r="J10" s="48"/>
      <c r="K10" s="12">
        <f>SUM(K7:K9)</f>
        <v>1996655.55</v>
      </c>
      <c r="L10" s="13"/>
    </row>
    <row r="11" spans="1:11" ht="15" customHeight="1">
      <c r="A11" s="14"/>
      <c r="B11" s="14"/>
      <c r="C11" s="15"/>
      <c r="D11" s="14"/>
      <c r="E11" s="14"/>
      <c r="F11" s="14"/>
      <c r="G11" s="14"/>
      <c r="H11" s="14"/>
      <c r="I11" s="14"/>
      <c r="J11" s="14"/>
      <c r="K11" s="16"/>
    </row>
    <row r="12" spans="1:9" s="3" customFormat="1" ht="15" customHeight="1">
      <c r="A12" s="1">
        <v>1</v>
      </c>
      <c r="B12" s="28"/>
      <c r="C12" s="40" t="s">
        <v>26</v>
      </c>
      <c r="D12" s="41"/>
      <c r="E12" s="4"/>
      <c r="F12" s="4"/>
      <c r="G12" s="4"/>
      <c r="H12" s="4"/>
      <c r="I12" s="4"/>
    </row>
    <row r="13" spans="1:9" s="5" customFormat="1" ht="15" customHeight="1">
      <c r="A13" s="2">
        <v>2</v>
      </c>
      <c r="B13" s="29"/>
      <c r="C13" s="40" t="s">
        <v>27</v>
      </c>
      <c r="D13" s="41"/>
      <c r="E13" s="4"/>
      <c r="F13" s="4"/>
      <c r="G13" s="4"/>
      <c r="H13" s="4"/>
      <c r="I13" s="4"/>
    </row>
    <row r="14" spans="1:9" s="5" customFormat="1" ht="15" customHeight="1">
      <c r="A14" s="2">
        <v>3</v>
      </c>
      <c r="B14" s="29"/>
      <c r="C14" s="40" t="s">
        <v>27</v>
      </c>
      <c r="D14" s="41"/>
      <c r="E14" s="4"/>
      <c r="F14" s="4"/>
      <c r="G14" s="4"/>
      <c r="H14" s="4"/>
      <c r="I14" s="4"/>
    </row>
    <row r="15" spans="1:9" ht="15">
      <c r="A15" s="17"/>
      <c r="B15" s="17"/>
      <c r="C15" s="18"/>
      <c r="D15" s="17"/>
      <c r="E15" s="17"/>
      <c r="F15" s="17"/>
      <c r="G15" s="17"/>
      <c r="H15" s="17"/>
      <c r="I15" s="17"/>
    </row>
    <row r="16" spans="1:7" ht="15">
      <c r="A16" s="17" t="s">
        <v>23</v>
      </c>
      <c r="B16" s="17"/>
      <c r="C16" s="17"/>
      <c r="D16" s="17"/>
      <c r="E16" s="19"/>
      <c r="F16" s="19"/>
      <c r="G16" s="19"/>
    </row>
    <row r="17" spans="1:7" ht="15">
      <c r="A17" s="42" t="s">
        <v>24</v>
      </c>
      <c r="B17" s="42"/>
      <c r="C17" s="42"/>
      <c r="D17" s="42"/>
      <c r="E17" s="19"/>
      <c r="F17" s="19"/>
      <c r="G17" s="19"/>
    </row>
    <row r="18" ht="15">
      <c r="A18" s="8" t="s">
        <v>25</v>
      </c>
    </row>
  </sheetData>
  <sheetProtection/>
  <mergeCells count="18">
    <mergeCell ref="C13:D13"/>
    <mergeCell ref="C14:D14"/>
    <mergeCell ref="A17:D17"/>
    <mergeCell ref="G5:I5"/>
    <mergeCell ref="J5:J6"/>
    <mergeCell ref="K5:K6"/>
    <mergeCell ref="A10:J10"/>
    <mergeCell ref="C12:D12"/>
    <mergeCell ref="A1:K1"/>
    <mergeCell ref="A2:K2"/>
    <mergeCell ref="A3:K3"/>
    <mergeCell ref="A4:K4"/>
    <mergeCell ref="A5:A6"/>
    <mergeCell ref="B5:B6"/>
    <mergeCell ref="C5:C6"/>
    <mergeCell ref="D5:D6"/>
    <mergeCell ref="E5:E6"/>
    <mergeCell ref="F5:F6"/>
  </mergeCells>
  <printOptions/>
  <pageMargins left="0.1968503937007874" right="0.1968503937007874" top="1.1811023622047245" bottom="0.1968503937007874" header="0.31496062992125984" footer="0.31496062992125984"/>
  <pageSetup fitToHeight="1" fitToWidth="1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zoomScalePageLayoutView="0" workbookViewId="0" topLeftCell="A4">
      <selection activeCell="J7" sqref="J7"/>
    </sheetView>
  </sheetViews>
  <sheetFormatPr defaultColWidth="9.140625" defaultRowHeight="15"/>
  <cols>
    <col min="1" max="1" width="7.8515625" style="8" customWidth="1"/>
    <col min="2" max="2" width="23.7109375" style="8" customWidth="1"/>
    <col min="3" max="3" width="23.7109375" style="20" customWidth="1"/>
    <col min="4" max="4" width="73.00390625" style="8" customWidth="1"/>
    <col min="5" max="5" width="11.421875" style="8" customWidth="1"/>
    <col min="6" max="6" width="9.57421875" style="8" customWidth="1"/>
    <col min="7" max="9" width="9.8515625" style="8" bestFit="1" customWidth="1"/>
    <col min="10" max="10" width="12.421875" style="8" customWidth="1"/>
    <col min="11" max="11" width="16.28125" style="8" customWidth="1"/>
    <col min="12" max="12" width="14.28125" style="8" bestFit="1" customWidth="1"/>
    <col min="13" max="16384" width="9.140625" style="8" customWidth="1"/>
  </cols>
  <sheetData>
    <row r="1" spans="1:11" s="6" customFormat="1" ht="15">
      <c r="A1" s="33" t="s">
        <v>6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s="6" customFormat="1" ht="15">
      <c r="A2" s="34" t="s">
        <v>8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s="7" customFormat="1" ht="15">
      <c r="A3" s="35" t="s">
        <v>19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1" s="6" customFormat="1" ht="15">
      <c r="A4" s="36" t="s">
        <v>9</v>
      </c>
      <c r="B4" s="36"/>
      <c r="C4" s="36"/>
      <c r="D4" s="36"/>
      <c r="E4" s="36"/>
      <c r="F4" s="36"/>
      <c r="G4" s="36"/>
      <c r="H4" s="36"/>
      <c r="I4" s="36"/>
      <c r="J4" s="36"/>
      <c r="K4" s="36"/>
    </row>
    <row r="5" spans="1:11" ht="19.5" customHeight="1">
      <c r="A5" s="37" t="s">
        <v>0</v>
      </c>
      <c r="B5" s="38" t="s">
        <v>12</v>
      </c>
      <c r="C5" s="37" t="s">
        <v>4</v>
      </c>
      <c r="D5" s="37" t="s">
        <v>5</v>
      </c>
      <c r="E5" s="37" t="s">
        <v>11</v>
      </c>
      <c r="F5" s="37" t="s">
        <v>10</v>
      </c>
      <c r="G5" s="43" t="s">
        <v>1</v>
      </c>
      <c r="H5" s="44"/>
      <c r="I5" s="45"/>
      <c r="J5" s="38" t="s">
        <v>2</v>
      </c>
      <c r="K5" s="38" t="s">
        <v>3</v>
      </c>
    </row>
    <row r="6" spans="1:11" ht="25.5" customHeight="1">
      <c r="A6" s="37"/>
      <c r="B6" s="39"/>
      <c r="C6" s="38"/>
      <c r="D6" s="37"/>
      <c r="E6" s="37"/>
      <c r="F6" s="37"/>
      <c r="G6" s="30">
        <v>1</v>
      </c>
      <c r="H6" s="30">
        <v>2</v>
      </c>
      <c r="I6" s="30">
        <v>3</v>
      </c>
      <c r="J6" s="39"/>
      <c r="K6" s="39"/>
    </row>
    <row r="7" spans="1:11" ht="45">
      <c r="A7" s="31">
        <v>1</v>
      </c>
      <c r="B7" s="27" t="s">
        <v>14</v>
      </c>
      <c r="C7" s="22" t="s">
        <v>15</v>
      </c>
      <c r="D7" s="23" t="s">
        <v>16</v>
      </c>
      <c r="E7" s="31" t="s">
        <v>7</v>
      </c>
      <c r="F7" s="21">
        <v>220</v>
      </c>
      <c r="G7" s="24">
        <v>320.8</v>
      </c>
      <c r="H7" s="24">
        <v>366.67</v>
      </c>
      <c r="I7" s="24">
        <v>333.33</v>
      </c>
      <c r="J7" s="10">
        <f>ROUND((G7+H7+I7)/3,2)</f>
        <v>340.27</v>
      </c>
      <c r="K7" s="11">
        <f>F7*J7</f>
        <v>74859.4</v>
      </c>
    </row>
    <row r="8" spans="1:11" ht="45">
      <c r="A8" s="31">
        <v>2</v>
      </c>
      <c r="B8" s="27" t="s">
        <v>17</v>
      </c>
      <c r="C8" s="22" t="s">
        <v>15</v>
      </c>
      <c r="D8" s="23" t="s">
        <v>18</v>
      </c>
      <c r="E8" s="31" t="s">
        <v>7</v>
      </c>
      <c r="F8" s="9">
        <v>2100</v>
      </c>
      <c r="G8" s="24">
        <v>289.47</v>
      </c>
      <c r="H8" s="24">
        <v>355.26</v>
      </c>
      <c r="I8" s="24">
        <v>328.95</v>
      </c>
      <c r="J8" s="10">
        <f>ROUND((G8+H8+I8)/3,2)</f>
        <v>324.56</v>
      </c>
      <c r="K8" s="11">
        <f>F8*J8</f>
        <v>681576</v>
      </c>
    </row>
    <row r="9" spans="1:11" ht="30">
      <c r="A9" s="31">
        <v>3</v>
      </c>
      <c r="B9" s="27" t="s">
        <v>22</v>
      </c>
      <c r="C9" s="22" t="s">
        <v>20</v>
      </c>
      <c r="D9" s="23" t="s">
        <v>21</v>
      </c>
      <c r="E9" s="31" t="s">
        <v>7</v>
      </c>
      <c r="F9" s="9">
        <v>150</v>
      </c>
      <c r="G9" s="24">
        <v>680</v>
      </c>
      <c r="H9" s="24">
        <v>720</v>
      </c>
      <c r="I9" s="24">
        <v>710</v>
      </c>
      <c r="J9" s="10">
        <f>ROUND((G9+H9+I9)/3,2)</f>
        <v>703.33</v>
      </c>
      <c r="K9" s="11">
        <f>F9*J9</f>
        <v>105499.5</v>
      </c>
    </row>
    <row r="10" spans="1:12" ht="15">
      <c r="A10" s="46" t="s">
        <v>13</v>
      </c>
      <c r="B10" s="47"/>
      <c r="C10" s="47"/>
      <c r="D10" s="47"/>
      <c r="E10" s="47"/>
      <c r="F10" s="47"/>
      <c r="G10" s="47"/>
      <c r="H10" s="47"/>
      <c r="I10" s="47"/>
      <c r="J10" s="48"/>
      <c r="K10" s="12">
        <f>SUM(K7:K9)</f>
        <v>861934.9</v>
      </c>
      <c r="L10" s="13"/>
    </row>
    <row r="11" spans="1:11" ht="15" customHeight="1">
      <c r="A11" s="14"/>
      <c r="B11" s="14"/>
      <c r="C11" s="15"/>
      <c r="D11" s="14"/>
      <c r="E11" s="14"/>
      <c r="F11" s="14"/>
      <c r="G11" s="14"/>
      <c r="H11" s="14"/>
      <c r="I11" s="14"/>
      <c r="J11" s="14"/>
      <c r="K11" s="16"/>
    </row>
    <row r="12" spans="1:9" s="3" customFormat="1" ht="15" customHeight="1">
      <c r="A12" s="1">
        <v>1</v>
      </c>
      <c r="B12" s="28"/>
      <c r="C12" s="40" t="s">
        <v>26</v>
      </c>
      <c r="D12" s="41"/>
      <c r="E12" s="4"/>
      <c r="F12" s="4"/>
      <c r="G12" s="4"/>
      <c r="H12" s="4"/>
      <c r="I12" s="4"/>
    </row>
    <row r="13" spans="1:9" s="5" customFormat="1" ht="15" customHeight="1">
      <c r="A13" s="2">
        <v>2</v>
      </c>
      <c r="B13" s="29"/>
      <c r="C13" s="40" t="s">
        <v>27</v>
      </c>
      <c r="D13" s="41"/>
      <c r="E13" s="4"/>
      <c r="F13" s="4"/>
      <c r="G13" s="4"/>
      <c r="H13" s="4"/>
      <c r="I13" s="4"/>
    </row>
    <row r="14" spans="1:9" s="5" customFormat="1" ht="15" customHeight="1">
      <c r="A14" s="2">
        <v>3</v>
      </c>
      <c r="B14" s="29"/>
      <c r="C14" s="40" t="s">
        <v>28</v>
      </c>
      <c r="D14" s="41"/>
      <c r="E14" s="4"/>
      <c r="F14" s="4"/>
      <c r="G14" s="4"/>
      <c r="H14" s="4"/>
      <c r="I14" s="4"/>
    </row>
    <row r="15" spans="1:9" ht="15">
      <c r="A15" s="17"/>
      <c r="B15" s="17"/>
      <c r="C15" s="18"/>
      <c r="D15" s="17"/>
      <c r="E15" s="17"/>
      <c r="F15" s="17"/>
      <c r="G15" s="17"/>
      <c r="H15" s="17"/>
      <c r="I15" s="17"/>
    </row>
    <row r="16" spans="1:7" ht="15">
      <c r="A16" s="17" t="s">
        <v>23</v>
      </c>
      <c r="B16" s="17"/>
      <c r="C16" s="17"/>
      <c r="D16" s="17"/>
      <c r="E16" s="19"/>
      <c r="F16" s="19"/>
      <c r="G16" s="19"/>
    </row>
    <row r="17" spans="1:7" ht="15">
      <c r="A17" s="42" t="s">
        <v>24</v>
      </c>
      <c r="B17" s="42"/>
      <c r="C17" s="42"/>
      <c r="D17" s="42"/>
      <c r="E17" s="19"/>
      <c r="F17" s="19"/>
      <c r="G17" s="19"/>
    </row>
    <row r="18" ht="15">
      <c r="A18" s="8" t="s">
        <v>25</v>
      </c>
    </row>
  </sheetData>
  <sheetProtection/>
  <mergeCells count="18">
    <mergeCell ref="A10:J10"/>
    <mergeCell ref="C12:D12"/>
    <mergeCell ref="C13:D13"/>
    <mergeCell ref="C14:D14"/>
    <mergeCell ref="A17:D17"/>
    <mergeCell ref="A1:K1"/>
    <mergeCell ref="A5:A6"/>
    <mergeCell ref="C5:C6"/>
    <mergeCell ref="D5:D6"/>
    <mergeCell ref="E5:E6"/>
    <mergeCell ref="F5:F6"/>
    <mergeCell ref="G5:I5"/>
    <mergeCell ref="B5:B6"/>
    <mergeCell ref="A3:K3"/>
    <mergeCell ref="A2:K2"/>
    <mergeCell ref="A4:K4"/>
    <mergeCell ref="J5:J6"/>
    <mergeCell ref="K5:K6"/>
  </mergeCells>
  <printOptions/>
  <pageMargins left="0.1968503937007874" right="0.1968503937007874" top="1.1811023622047245" bottom="0.1968503937007874" header="0.31496062992125984" footer="0.31496062992125984"/>
  <pageSetup fitToHeight="1" fitToWidth="1"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zoomScalePageLayoutView="0" workbookViewId="0" topLeftCell="A1">
      <selection activeCell="E9" sqref="E9"/>
    </sheetView>
  </sheetViews>
  <sheetFormatPr defaultColWidth="9.140625" defaultRowHeight="15"/>
  <cols>
    <col min="1" max="1" width="7.8515625" style="8" customWidth="1"/>
    <col min="2" max="2" width="23.7109375" style="8" customWidth="1"/>
    <col min="3" max="3" width="23.7109375" style="20" customWidth="1"/>
    <col min="4" max="4" width="73.00390625" style="8" customWidth="1"/>
    <col min="5" max="5" width="11.421875" style="8" customWidth="1"/>
    <col min="6" max="6" width="9.57421875" style="8" customWidth="1"/>
    <col min="7" max="9" width="9.8515625" style="8" bestFit="1" customWidth="1"/>
    <col min="10" max="10" width="12.421875" style="8" customWidth="1"/>
    <col min="11" max="11" width="16.28125" style="8" customWidth="1"/>
    <col min="12" max="12" width="14.28125" style="8" bestFit="1" customWidth="1"/>
    <col min="13" max="16384" width="9.140625" style="8" customWidth="1"/>
  </cols>
  <sheetData>
    <row r="1" spans="1:11" s="6" customFormat="1" ht="15">
      <c r="A1" s="33" t="s">
        <v>6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s="6" customFormat="1" ht="15">
      <c r="A2" s="34" t="s">
        <v>8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s="7" customFormat="1" ht="15">
      <c r="A3" s="35" t="s">
        <v>19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1" s="6" customFormat="1" ht="15">
      <c r="A4" s="36" t="s">
        <v>9</v>
      </c>
      <c r="B4" s="36"/>
      <c r="C4" s="36"/>
      <c r="D4" s="36"/>
      <c r="E4" s="36"/>
      <c r="F4" s="36"/>
      <c r="G4" s="36"/>
      <c r="H4" s="36"/>
      <c r="I4" s="36"/>
      <c r="J4" s="36"/>
      <c r="K4" s="36"/>
    </row>
    <row r="5" spans="1:11" ht="19.5" customHeight="1">
      <c r="A5" s="37" t="s">
        <v>0</v>
      </c>
      <c r="B5" s="38" t="s">
        <v>12</v>
      </c>
      <c r="C5" s="37" t="s">
        <v>4</v>
      </c>
      <c r="D5" s="37" t="s">
        <v>5</v>
      </c>
      <c r="E5" s="37" t="s">
        <v>11</v>
      </c>
      <c r="F5" s="37" t="s">
        <v>10</v>
      </c>
      <c r="G5" s="43" t="s">
        <v>1</v>
      </c>
      <c r="H5" s="44"/>
      <c r="I5" s="45"/>
      <c r="J5" s="38" t="s">
        <v>2</v>
      </c>
      <c r="K5" s="38" t="s">
        <v>3</v>
      </c>
    </row>
    <row r="6" spans="1:11" ht="25.5" customHeight="1">
      <c r="A6" s="37"/>
      <c r="B6" s="39"/>
      <c r="C6" s="38"/>
      <c r="D6" s="37"/>
      <c r="E6" s="37"/>
      <c r="F6" s="37"/>
      <c r="G6" s="30">
        <v>1</v>
      </c>
      <c r="H6" s="30">
        <v>2</v>
      </c>
      <c r="I6" s="30">
        <v>3</v>
      </c>
      <c r="J6" s="39"/>
      <c r="K6" s="39"/>
    </row>
    <row r="7" spans="1:11" ht="45">
      <c r="A7" s="31">
        <v>1</v>
      </c>
      <c r="B7" s="27" t="s">
        <v>14</v>
      </c>
      <c r="C7" s="22" t="s">
        <v>15</v>
      </c>
      <c r="D7" s="23" t="s">
        <v>16</v>
      </c>
      <c r="E7" s="31" t="s">
        <v>7</v>
      </c>
      <c r="F7" s="21">
        <v>425</v>
      </c>
      <c r="G7" s="24">
        <v>320.8</v>
      </c>
      <c r="H7" s="24">
        <v>366.67</v>
      </c>
      <c r="I7" s="24">
        <v>333.33</v>
      </c>
      <c r="J7" s="10">
        <f>ROUND((G7+H7+I7)/3,2)</f>
        <v>340.27</v>
      </c>
      <c r="K7" s="11">
        <f>F7*J7</f>
        <v>144614.75</v>
      </c>
    </row>
    <row r="8" spans="1:11" ht="45">
      <c r="A8" s="31">
        <v>2</v>
      </c>
      <c r="B8" s="27" t="s">
        <v>17</v>
      </c>
      <c r="C8" s="22" t="s">
        <v>15</v>
      </c>
      <c r="D8" s="23" t="s">
        <v>18</v>
      </c>
      <c r="E8" s="31" t="s">
        <v>7</v>
      </c>
      <c r="F8" s="9">
        <v>1530</v>
      </c>
      <c r="G8" s="24">
        <v>289.47</v>
      </c>
      <c r="H8" s="24">
        <v>355.26</v>
      </c>
      <c r="I8" s="24">
        <v>328.95</v>
      </c>
      <c r="J8" s="10">
        <f>ROUND((G8+H8+I8)/3,2)</f>
        <v>324.56</v>
      </c>
      <c r="K8" s="11">
        <f>F8*J8</f>
        <v>496576.8</v>
      </c>
    </row>
    <row r="9" spans="1:11" ht="30">
      <c r="A9" s="31">
        <v>3</v>
      </c>
      <c r="B9" s="27" t="s">
        <v>22</v>
      </c>
      <c r="C9" s="22" t="s">
        <v>20</v>
      </c>
      <c r="D9" s="23" t="s">
        <v>21</v>
      </c>
      <c r="E9" s="31" t="s">
        <v>7</v>
      </c>
      <c r="F9" s="9">
        <v>501</v>
      </c>
      <c r="G9" s="24">
        <v>680</v>
      </c>
      <c r="H9" s="24">
        <v>720</v>
      </c>
      <c r="I9" s="24">
        <v>710</v>
      </c>
      <c r="J9" s="10">
        <f>ROUND((G9+H9+I9)/3,2)</f>
        <v>703.33</v>
      </c>
      <c r="K9" s="11">
        <f>F9*J9</f>
        <v>352368.33</v>
      </c>
    </row>
    <row r="10" spans="1:12" ht="15">
      <c r="A10" s="46" t="s">
        <v>13</v>
      </c>
      <c r="B10" s="47"/>
      <c r="C10" s="47"/>
      <c r="D10" s="47"/>
      <c r="E10" s="47"/>
      <c r="F10" s="47"/>
      <c r="G10" s="47"/>
      <c r="H10" s="47"/>
      <c r="I10" s="47"/>
      <c r="J10" s="48"/>
      <c r="K10" s="12">
        <f>SUM(K7:K9)</f>
        <v>993559.8800000001</v>
      </c>
      <c r="L10" s="13"/>
    </row>
    <row r="11" spans="1:11" ht="15" customHeight="1">
      <c r="A11" s="14"/>
      <c r="B11" s="14"/>
      <c r="C11" s="15"/>
      <c r="D11" s="14"/>
      <c r="E11" s="14"/>
      <c r="F11" s="14"/>
      <c r="G11" s="14"/>
      <c r="H11" s="14"/>
      <c r="I11" s="14"/>
      <c r="J11" s="14"/>
      <c r="K11" s="16"/>
    </row>
    <row r="12" spans="1:9" s="3" customFormat="1" ht="15" customHeight="1">
      <c r="A12" s="1">
        <v>1</v>
      </c>
      <c r="B12" s="28"/>
      <c r="C12" s="40" t="s">
        <v>29</v>
      </c>
      <c r="D12" s="41"/>
      <c r="E12" s="4"/>
      <c r="F12" s="4"/>
      <c r="G12" s="4"/>
      <c r="H12" s="4"/>
      <c r="I12" s="4"/>
    </row>
    <row r="13" spans="1:9" s="5" customFormat="1" ht="15" customHeight="1">
      <c r="A13" s="2">
        <v>2</v>
      </c>
      <c r="B13" s="29"/>
      <c r="C13" s="40" t="s">
        <v>28</v>
      </c>
      <c r="D13" s="41"/>
      <c r="E13" s="4"/>
      <c r="F13" s="4"/>
      <c r="G13" s="4"/>
      <c r="H13" s="4"/>
      <c r="I13" s="4"/>
    </row>
    <row r="14" spans="1:9" s="5" customFormat="1" ht="15" customHeight="1">
      <c r="A14" s="2">
        <v>3</v>
      </c>
      <c r="B14" s="29"/>
      <c r="C14" s="40" t="s">
        <v>30</v>
      </c>
      <c r="D14" s="41"/>
      <c r="E14" s="4"/>
      <c r="F14" s="4"/>
      <c r="G14" s="4"/>
      <c r="H14" s="4"/>
      <c r="I14" s="4"/>
    </row>
    <row r="15" spans="1:9" ht="15">
      <c r="A15" s="17"/>
      <c r="B15" s="17"/>
      <c r="C15" s="18"/>
      <c r="D15" s="17"/>
      <c r="E15" s="17"/>
      <c r="F15" s="17"/>
      <c r="G15" s="17"/>
      <c r="H15" s="17"/>
      <c r="I15" s="17"/>
    </row>
    <row r="16" spans="1:7" ht="15">
      <c r="A16" s="17" t="s">
        <v>23</v>
      </c>
      <c r="B16" s="17"/>
      <c r="C16" s="17"/>
      <c r="D16" s="17"/>
      <c r="E16" s="19"/>
      <c r="F16" s="19"/>
      <c r="G16" s="19"/>
    </row>
    <row r="17" spans="1:7" ht="15">
      <c r="A17" s="42" t="s">
        <v>24</v>
      </c>
      <c r="B17" s="42"/>
      <c r="C17" s="42"/>
      <c r="D17" s="42"/>
      <c r="E17" s="19"/>
      <c r="F17" s="19"/>
      <c r="G17" s="19"/>
    </row>
    <row r="18" ht="15">
      <c r="A18" s="8" t="s">
        <v>25</v>
      </c>
    </row>
  </sheetData>
  <sheetProtection/>
  <mergeCells count="18">
    <mergeCell ref="C13:D13"/>
    <mergeCell ref="C14:D14"/>
    <mergeCell ref="A17:D17"/>
    <mergeCell ref="G5:I5"/>
    <mergeCell ref="J5:J6"/>
    <mergeCell ref="K5:K6"/>
    <mergeCell ref="A10:J10"/>
    <mergeCell ref="C12:D12"/>
    <mergeCell ref="A1:K1"/>
    <mergeCell ref="A2:K2"/>
    <mergeCell ref="A3:K3"/>
    <mergeCell ref="A4:K4"/>
    <mergeCell ref="A5:A6"/>
    <mergeCell ref="B5:B6"/>
    <mergeCell ref="C5:C6"/>
    <mergeCell ref="D5:D6"/>
    <mergeCell ref="E5:E6"/>
    <mergeCell ref="F5:F6"/>
  </mergeCells>
  <printOptions/>
  <pageMargins left="0.1968503937007874" right="0.1968503937007874" top="1.1811023622047245" bottom="0.1968503937007874" header="0.31496062992125984" footer="0.31496062992125984"/>
  <pageSetup fitToHeight="1" fitToWidth="1"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zoomScalePageLayoutView="0" workbookViewId="0" topLeftCell="A1">
      <selection activeCell="K9" sqref="K9"/>
    </sheetView>
  </sheetViews>
  <sheetFormatPr defaultColWidth="9.140625" defaultRowHeight="15"/>
  <cols>
    <col min="1" max="1" width="7.8515625" style="8" customWidth="1"/>
    <col min="2" max="2" width="23.7109375" style="8" customWidth="1"/>
    <col min="3" max="3" width="23.7109375" style="20" customWidth="1"/>
    <col min="4" max="4" width="73.00390625" style="8" customWidth="1"/>
    <col min="5" max="5" width="11.421875" style="8" customWidth="1"/>
    <col min="6" max="6" width="9.57421875" style="8" customWidth="1"/>
    <col min="7" max="9" width="9.8515625" style="8" bestFit="1" customWidth="1"/>
    <col min="10" max="10" width="12.421875" style="8" customWidth="1"/>
    <col min="11" max="11" width="16.28125" style="8" customWidth="1"/>
    <col min="12" max="12" width="14.28125" style="8" bestFit="1" customWidth="1"/>
    <col min="13" max="16384" width="9.140625" style="8" customWidth="1"/>
  </cols>
  <sheetData>
    <row r="1" spans="1:11" s="6" customFormat="1" ht="15">
      <c r="A1" s="33" t="s">
        <v>6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s="6" customFormat="1" ht="15">
      <c r="A2" s="34" t="s">
        <v>8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s="7" customFormat="1" ht="15">
      <c r="A3" s="35" t="s">
        <v>19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1" s="6" customFormat="1" ht="15">
      <c r="A4" s="36" t="s">
        <v>9</v>
      </c>
      <c r="B4" s="36"/>
      <c r="C4" s="36"/>
      <c r="D4" s="36"/>
      <c r="E4" s="36"/>
      <c r="F4" s="36"/>
      <c r="G4" s="36"/>
      <c r="H4" s="36"/>
      <c r="I4" s="36"/>
      <c r="J4" s="36"/>
      <c r="K4" s="36"/>
    </row>
    <row r="5" spans="1:11" ht="19.5" customHeight="1">
      <c r="A5" s="37" t="s">
        <v>0</v>
      </c>
      <c r="B5" s="38" t="s">
        <v>12</v>
      </c>
      <c r="C5" s="37" t="s">
        <v>4</v>
      </c>
      <c r="D5" s="37" t="s">
        <v>5</v>
      </c>
      <c r="E5" s="37" t="s">
        <v>11</v>
      </c>
      <c r="F5" s="37" t="s">
        <v>10</v>
      </c>
      <c r="G5" s="43" t="s">
        <v>1</v>
      </c>
      <c r="H5" s="44"/>
      <c r="I5" s="45"/>
      <c r="J5" s="38" t="s">
        <v>2</v>
      </c>
      <c r="K5" s="38" t="s">
        <v>3</v>
      </c>
    </row>
    <row r="6" spans="1:11" ht="25.5" customHeight="1">
      <c r="A6" s="37"/>
      <c r="B6" s="39"/>
      <c r="C6" s="38"/>
      <c r="D6" s="37"/>
      <c r="E6" s="37"/>
      <c r="F6" s="37"/>
      <c r="G6" s="26">
        <v>1</v>
      </c>
      <c r="H6" s="26">
        <v>2</v>
      </c>
      <c r="I6" s="26">
        <v>3</v>
      </c>
      <c r="J6" s="39"/>
      <c r="K6" s="39"/>
    </row>
    <row r="7" spans="1:11" ht="45">
      <c r="A7" s="25">
        <v>1</v>
      </c>
      <c r="B7" s="27" t="s">
        <v>14</v>
      </c>
      <c r="C7" s="22" t="s">
        <v>15</v>
      </c>
      <c r="D7" s="23" t="s">
        <v>16</v>
      </c>
      <c r="E7" s="25" t="s">
        <v>7</v>
      </c>
      <c r="F7" s="21">
        <v>90</v>
      </c>
      <c r="G7" s="24">
        <v>320.8</v>
      </c>
      <c r="H7" s="24">
        <v>366.67</v>
      </c>
      <c r="I7" s="24">
        <v>333.33</v>
      </c>
      <c r="J7" s="10">
        <f>ROUND((G7+H7+I7)/3,2)</f>
        <v>340.27</v>
      </c>
      <c r="K7" s="11">
        <f>F7*J7</f>
        <v>30624.3</v>
      </c>
    </row>
    <row r="8" spans="1:11" ht="45">
      <c r="A8" s="25">
        <v>2</v>
      </c>
      <c r="B8" s="27" t="s">
        <v>17</v>
      </c>
      <c r="C8" s="22" t="s">
        <v>15</v>
      </c>
      <c r="D8" s="23" t="s">
        <v>18</v>
      </c>
      <c r="E8" s="25" t="s">
        <v>7</v>
      </c>
      <c r="F8" s="9">
        <v>2612</v>
      </c>
      <c r="G8" s="24">
        <v>289.47</v>
      </c>
      <c r="H8" s="24">
        <v>355.26</v>
      </c>
      <c r="I8" s="24">
        <v>328.95</v>
      </c>
      <c r="J8" s="10">
        <v>324.56</v>
      </c>
      <c r="K8" s="11">
        <f>F8*J8</f>
        <v>847750.72</v>
      </c>
    </row>
    <row r="9" spans="1:11" ht="30">
      <c r="A9" s="25">
        <v>3</v>
      </c>
      <c r="B9" s="27" t="s">
        <v>22</v>
      </c>
      <c r="C9" s="22" t="s">
        <v>20</v>
      </c>
      <c r="D9" s="23" t="s">
        <v>21</v>
      </c>
      <c r="E9" s="25" t="s">
        <v>7</v>
      </c>
      <c r="F9" s="9">
        <v>2800</v>
      </c>
      <c r="G9" s="24">
        <v>680</v>
      </c>
      <c r="H9" s="24">
        <v>720</v>
      </c>
      <c r="I9" s="24">
        <v>710</v>
      </c>
      <c r="J9" s="10">
        <f>ROUND((G9+H9+I9)/3,2)</f>
        <v>703.33</v>
      </c>
      <c r="K9" s="11">
        <f>F9*J9</f>
        <v>1969324</v>
      </c>
    </row>
    <row r="10" spans="1:12" ht="15">
      <c r="A10" s="46" t="s">
        <v>13</v>
      </c>
      <c r="B10" s="47"/>
      <c r="C10" s="47"/>
      <c r="D10" s="47"/>
      <c r="E10" s="47"/>
      <c r="F10" s="47"/>
      <c r="G10" s="47"/>
      <c r="H10" s="47"/>
      <c r="I10" s="47"/>
      <c r="J10" s="48"/>
      <c r="K10" s="12">
        <f>SUM(K7:K9)</f>
        <v>2847699.02</v>
      </c>
      <c r="L10" s="13"/>
    </row>
    <row r="11" spans="1:11" ht="15" customHeight="1">
      <c r="A11" s="14"/>
      <c r="B11" s="14"/>
      <c r="C11" s="15"/>
      <c r="D11" s="14"/>
      <c r="E11" s="14"/>
      <c r="F11" s="14"/>
      <c r="G11" s="14"/>
      <c r="H11" s="14"/>
      <c r="I11" s="14"/>
      <c r="J11" s="14"/>
      <c r="K11" s="16"/>
    </row>
    <row r="12" spans="1:9" s="3" customFormat="1" ht="15" customHeight="1">
      <c r="A12" s="1">
        <v>1</v>
      </c>
      <c r="B12" s="28"/>
      <c r="C12" s="40" t="s">
        <v>26</v>
      </c>
      <c r="D12" s="41"/>
      <c r="E12" s="4"/>
      <c r="F12" s="4"/>
      <c r="G12" s="4"/>
      <c r="H12" s="4"/>
      <c r="I12" s="4"/>
    </row>
    <row r="13" spans="1:9" s="5" customFormat="1" ht="15" customHeight="1">
      <c r="A13" s="2">
        <v>2</v>
      </c>
      <c r="B13" s="29"/>
      <c r="C13" s="40" t="s">
        <v>27</v>
      </c>
      <c r="D13" s="41"/>
      <c r="E13" s="4"/>
      <c r="F13" s="4"/>
      <c r="G13" s="4"/>
      <c r="H13" s="4"/>
      <c r="I13" s="4"/>
    </row>
    <row r="14" spans="1:9" s="5" customFormat="1" ht="15" customHeight="1">
      <c r="A14" s="2">
        <v>3</v>
      </c>
      <c r="B14" s="29"/>
      <c r="C14" s="40" t="s">
        <v>27</v>
      </c>
      <c r="D14" s="41"/>
      <c r="E14" s="4"/>
      <c r="F14" s="4"/>
      <c r="G14" s="4"/>
      <c r="H14" s="4"/>
      <c r="I14" s="4"/>
    </row>
    <row r="15" spans="1:9" ht="15">
      <c r="A15" s="17"/>
      <c r="B15" s="17"/>
      <c r="C15" s="18"/>
      <c r="D15" s="17"/>
      <c r="E15" s="17"/>
      <c r="F15" s="17"/>
      <c r="G15" s="17"/>
      <c r="H15" s="17"/>
      <c r="I15" s="17"/>
    </row>
    <row r="16" spans="1:7" ht="15">
      <c r="A16" s="17" t="s">
        <v>23</v>
      </c>
      <c r="B16" s="17"/>
      <c r="C16" s="17"/>
      <c r="D16" s="17"/>
      <c r="E16" s="19"/>
      <c r="F16" s="19"/>
      <c r="G16" s="19"/>
    </row>
    <row r="17" spans="1:7" ht="15">
      <c r="A17" s="42" t="s">
        <v>24</v>
      </c>
      <c r="B17" s="42"/>
      <c r="C17" s="42"/>
      <c r="D17" s="42"/>
      <c r="E17" s="19"/>
      <c r="F17" s="19"/>
      <c r="G17" s="19"/>
    </row>
    <row r="18" ht="15">
      <c r="A18" s="8" t="s">
        <v>25</v>
      </c>
    </row>
  </sheetData>
  <sheetProtection/>
  <mergeCells count="18">
    <mergeCell ref="C14:D14"/>
    <mergeCell ref="A17:D17"/>
    <mergeCell ref="G5:I5"/>
    <mergeCell ref="J5:J6"/>
    <mergeCell ref="K5:K6"/>
    <mergeCell ref="A10:J10"/>
    <mergeCell ref="C12:D12"/>
    <mergeCell ref="C13:D13"/>
    <mergeCell ref="A1:K1"/>
    <mergeCell ref="A2:K2"/>
    <mergeCell ref="A3:K3"/>
    <mergeCell ref="A4:K4"/>
    <mergeCell ref="A5:A6"/>
    <mergeCell ref="B5:B6"/>
    <mergeCell ref="C5:C6"/>
    <mergeCell ref="D5:D6"/>
    <mergeCell ref="E5:E6"/>
    <mergeCell ref="F5:F6"/>
  </mergeCells>
  <printOptions/>
  <pageMargins left="0.1968503937007874" right="0.1968503937007874" top="1.1811023622047245" bottom="0.1968503937007874" header="0.31496062992125984" footer="0.31496062992125984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Buh-yakorek</dc:creator>
  <cp:keywords/>
  <dc:description/>
  <cp:lastModifiedBy>Белинская НН</cp:lastModifiedBy>
  <cp:lastPrinted>2024-01-12T10:24:41Z</cp:lastPrinted>
  <dcterms:created xsi:type="dcterms:W3CDTF">2014-02-14T07:05:08Z</dcterms:created>
  <dcterms:modified xsi:type="dcterms:W3CDTF">2024-01-19T09:48:55Z</dcterms:modified>
  <cp:category/>
  <cp:version/>
  <cp:contentType/>
  <cp:contentStatus/>
</cp:coreProperties>
</file>