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<sst xmlns="http://schemas.openxmlformats.org/spreadsheetml/2006/main" count="28" uniqueCount="28">
  <si>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</si>
  <si>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</si>
  <si>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</si>
  <si>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</si>
  <si>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</si>
  <si>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</si>
  <si>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</si>
  <si>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</si>
  <si>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</si>
  <si>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</si>
  <si>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</si>
  <si>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</si>
  <si>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</si>
  <si>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</si>
  <si>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</si>
  <si>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</si>
  <si>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 охранной сигнализации</t>
  </si>
  <si>
    <t>Оказание услуг по техническому обслуживанию охранной сигнализации</t>
  </si>
  <si>
    <t xml:space="preserve">ул. Железнодорожная, 43/1 (здание архива). 
</t>
  </si>
  <si>
    <t xml:space="preserve">Ул. 40 лет Победы,11 (здание администрации города Югорска), 
ул. Механизаторов, 22 (здание департамента жилищно-коммунального и строительного комплекса). 
</t>
  </si>
  <si>
    <t>2*- Коммерческое предложение № 32 от 18.08.2021 г.</t>
  </si>
  <si>
    <t>1*- Коммерческое предложение № 21 от 17.08.2021 г.</t>
  </si>
  <si>
    <t>3* (с применением коэффициента уровня инфляции, декабрь 2022 г к декабрю 2021 г)</t>
  </si>
  <si>
    <t>Средняя цена в месяц, рублей</t>
  </si>
  <si>
    <t>Средняя цена 3а 12 мсяцев, рублей</t>
  </si>
  <si>
    <t>Итого начальная (максимальная) цена контракта: 22 729 (двадцать две тысячи семьсот двадцать девять) рублей 44 копейки.</t>
  </si>
  <si>
    <t xml:space="preserve">3*- Муниципальный контракт № 01873000058200004420001 от 18.01.2021 г (ррестровый номер контракта 3862200236821000007). В качестве источника ценовой информации использованы цены контракта 2021 г с учетом уровня инфляции, который определен на основании Федерального закона «О Федеральном бюджете на 2021 год и на плановый 2022 и 2023 годов» от 08.12.2020 № 385-ФЗ. </t>
  </si>
  <si>
    <t>Гл. специалист Н.Б. Королева                                                                                                                                                                                                              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</si>
</sst>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4" fillId="0" borderId="2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375" style="0" customWidth="1"/>
    <col min="10" max="11" width="7.875" style="0" customWidth="1"/>
    <col min="12" max="12" width="13.25390625" style="0" customWidth="1"/>
    <col min="13" max="13" width="13.875" style="0" customWidth="1"/>
    <col min="14" max="15" width="11.375" style="0" customWidth="1"/>
    <col min="16" max="16" width="17.00390625" style="0" customWidth="1"/>
    <col min="17" max="17" width="10.25390625" style="0" bestFit="1" customWidth="1"/>
  </cols>
  <sheetData>
    <row r="1" spans="1:13" s="1" customFormat="1" ht="44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15.7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2"/>
      <c r="M2" s="22"/>
    </row>
    <row r="3" spans="1:13" s="1" customFormat="1" ht="17.25" customHeight="1">
      <c r="A3" s="44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" s="1" customFormat="1" ht="16.5" customHeight="1">
      <c r="A4" s="35" t="s">
        <v>2</v>
      </c>
      <c r="B4" s="46"/>
      <c r="C4" s="62" t="s">
        <v>10</v>
      </c>
      <c r="D4" s="50" t="s">
        <v>0</v>
      </c>
      <c r="E4" s="50" t="s">
        <v>6</v>
      </c>
      <c r="F4" s="50"/>
      <c r="G4" s="50"/>
      <c r="H4" s="50"/>
      <c r="I4" s="50" t="s">
        <v>13</v>
      </c>
      <c r="J4" s="65"/>
      <c r="K4" s="65"/>
      <c r="L4" s="26"/>
      <c r="M4" s="62" t="s">
        <v>15</v>
      </c>
      <c r="N4" s="54" t="s">
        <v>23</v>
      </c>
      <c r="O4" s="54" t="s">
        <v>24</v>
      </c>
      <c r="P4" s="62" t="s">
        <v>1</v>
      </c>
    </row>
    <row r="5" spans="1:19" s="1" customFormat="1" ht="93" customHeight="1">
      <c r="A5" s="37"/>
      <c r="B5" s="47"/>
      <c r="C5" s="64"/>
      <c r="D5" s="50"/>
      <c r="E5" s="50"/>
      <c r="F5" s="50"/>
      <c r="G5" s="50"/>
      <c r="H5" s="50"/>
      <c r="I5" s="4" t="s">
        <v>12</v>
      </c>
      <c r="J5" s="4" t="s">
        <v>7</v>
      </c>
      <c r="K5" s="4" t="s">
        <v>8</v>
      </c>
      <c r="L5" s="25" t="s">
        <v>22</v>
      </c>
      <c r="M5" s="63"/>
      <c r="N5" s="55"/>
      <c r="O5" s="56"/>
      <c r="P5" s="63"/>
      <c r="S5" s="18"/>
    </row>
    <row r="6" spans="1:19" s="1" customFormat="1" ht="23.25" customHeight="1">
      <c r="A6" s="48"/>
      <c r="B6" s="49"/>
      <c r="C6" s="63"/>
      <c r="D6" s="50"/>
      <c r="E6" s="50"/>
      <c r="F6" s="50"/>
      <c r="G6" s="50"/>
      <c r="H6" s="50"/>
      <c r="I6" s="51" t="s">
        <v>9</v>
      </c>
      <c r="J6" s="52"/>
      <c r="K6" s="52"/>
      <c r="L6" s="52"/>
      <c r="M6" s="52"/>
      <c r="N6" s="52"/>
      <c r="O6" s="52"/>
      <c r="P6" s="53"/>
      <c r="S6" s="19"/>
    </row>
    <row r="7" spans="1:19" s="1" customFormat="1" ht="12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"/>
      <c r="O7" s="10"/>
      <c r="P7" s="5"/>
      <c r="S7" s="19"/>
    </row>
    <row r="8" spans="1:19" s="1" customFormat="1" ht="75.75" customHeight="1">
      <c r="A8" s="35" t="s">
        <v>17</v>
      </c>
      <c r="B8" s="36"/>
      <c r="C8" s="15" t="s">
        <v>19</v>
      </c>
      <c r="D8" s="66" t="s">
        <v>11</v>
      </c>
      <c r="E8" s="58">
        <v>12</v>
      </c>
      <c r="F8" s="59"/>
      <c r="G8" s="39"/>
      <c r="H8" s="40"/>
      <c r="I8" s="23">
        <v>1375</v>
      </c>
      <c r="J8" s="23">
        <v>1400</v>
      </c>
      <c r="K8" s="23">
        <v>1458.33</v>
      </c>
      <c r="L8" s="23">
        <f>K8*1.04</f>
        <v>1516.6632</v>
      </c>
      <c r="M8" s="23">
        <f>ROUND((I8+J8+K8)/3,2)</f>
        <v>1411.11</v>
      </c>
      <c r="N8" s="11">
        <f>ROUND((I8+J8+L8)/3,2)</f>
        <v>1430.55</v>
      </c>
      <c r="O8" s="11">
        <f>N8*E8</f>
        <v>17166.6</v>
      </c>
      <c r="P8" s="11">
        <f>O8</f>
        <v>17166.6</v>
      </c>
      <c r="Q8" s="12"/>
      <c r="S8" s="20"/>
    </row>
    <row r="9" spans="1:19" s="1" customFormat="1" ht="41.25" customHeight="1">
      <c r="A9" s="37"/>
      <c r="B9" s="38"/>
      <c r="C9" s="15" t="s">
        <v>18</v>
      </c>
      <c r="D9" s="67"/>
      <c r="E9" s="60"/>
      <c r="F9" s="61"/>
      <c r="G9" s="16"/>
      <c r="H9" s="17"/>
      <c r="I9" s="23">
        <v>436</v>
      </c>
      <c r="J9" s="23">
        <v>468</v>
      </c>
      <c r="K9" s="23">
        <v>468</v>
      </c>
      <c r="L9" s="23">
        <f>K9*1.04</f>
        <v>486.72</v>
      </c>
      <c r="M9" s="23">
        <f>ROUND((I9+J9+K9)/3,2)</f>
        <v>457.33</v>
      </c>
      <c r="N9" s="11">
        <f>ROUND((I9+J9+L9)/3,2)</f>
        <v>463.57</v>
      </c>
      <c r="O9" s="11">
        <f>N9*E8</f>
        <v>5562.84</v>
      </c>
      <c r="P9" s="11">
        <f>O9</f>
        <v>5562.84</v>
      </c>
      <c r="Q9" s="12"/>
      <c r="S9" s="20"/>
    </row>
    <row r="10" spans="1:19" s="1" customFormat="1" ht="17.25" customHeight="1">
      <c r="A10" s="28" t="s">
        <v>14</v>
      </c>
      <c r="B10" s="29"/>
      <c r="C10" s="8"/>
      <c r="D10" s="6"/>
      <c r="E10" s="30"/>
      <c r="F10" s="31"/>
      <c r="G10" s="6"/>
      <c r="H10" s="7"/>
      <c r="I10" s="24"/>
      <c r="J10" s="24"/>
      <c r="K10" s="24"/>
      <c r="L10" s="24"/>
      <c r="M10" s="24"/>
      <c r="N10" s="21">
        <f>N8+N9</f>
        <v>1894.12</v>
      </c>
      <c r="O10" s="21">
        <f>O8+O9</f>
        <v>22729.44</v>
      </c>
      <c r="P10" s="9">
        <f>ROUND((SUM(P8:P9)),2)</f>
        <v>22729.44</v>
      </c>
      <c r="Q10" s="12"/>
      <c r="S10" s="20"/>
    </row>
    <row r="11" spans="1:13" s="1" customFormat="1" ht="37.5" customHeight="1">
      <c r="A11" s="32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s="1" customFormat="1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</row>
    <row r="13" spans="1:13" s="1" customFormat="1" ht="11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6.5" customHeight="1">
      <c r="A14" s="41" t="s">
        <v>21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2.5" customHeight="1">
      <c r="A15" s="41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6" ht="17.25" customHeight="1">
      <c r="A16" s="57" t="s">
        <v>26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34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3" ht="15.7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3" ht="15.75">
      <c r="A19" s="2" t="s">
        <v>3</v>
      </c>
      <c r="B19" s="1"/>
      <c r="C19" s="1"/>
    </row>
    <row r="20" spans="1:3" ht="12.75" customHeight="1">
      <c r="A20" s="3"/>
      <c r="B20" s="1"/>
      <c r="C20" s="1"/>
    </row>
    <row r="21" spans="2:3" ht="12.75">
      <c r="B21" s="1"/>
      <c r="C21" s="1"/>
    </row>
  </sheetData>
  <sheetProtection/>
  <mergeCells count="25">
    <mergeCell ref="E8:F9"/>
    <mergeCell ref="M4:M5"/>
    <mergeCell ref="C4:C6"/>
    <mergeCell ref="I4:K4"/>
    <mergeCell ref="D8:D9"/>
    <mergeCell ref="P4:P5"/>
    <mergeCell ref="E4:H6"/>
    <mergeCell ref="A1:M1"/>
    <mergeCell ref="A2:K2"/>
    <mergeCell ref="A3:M3"/>
    <mergeCell ref="A4:B6"/>
    <mergeCell ref="D4:D6"/>
    <mergeCell ref="I6:P6"/>
    <mergeCell ref="N4:N5"/>
    <mergeCell ref="O4:O5"/>
    <mergeCell ref="A18:M18"/>
    <mergeCell ref="A10:B10"/>
    <mergeCell ref="E10:F10"/>
    <mergeCell ref="A11:M11"/>
    <mergeCell ref="A13:M13"/>
    <mergeCell ref="A8:B9"/>
    <mergeCell ref="G8:H8"/>
    <mergeCell ref="A15:M15"/>
    <mergeCell ref="A14:M14"/>
    <mergeCell ref="A16:P17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2020-12-11T07:00:20Z</cp:lastPrinted>
  <dcterms:created xsi:type="dcterms:W3CDTF">2009-12-09T07:16:31Z</dcterms:created>
  <dcterms:modified xsi:type="dcterms:W3CDTF">2021-09-27T12:33:08Z</dcterms:modified>
  <cp:category/>
  <cp:version/>
  <cp:contentType/>
  <cp:contentStatus/>
</cp:coreProperties>
</file>