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895" activeTab="0"/>
  </bookViews>
  <sheets>
    <sheet name="Лист1" sheetId="1" r:id="rId1"/>
    <sheet name="Лист2" sheetId="2" r:id="rId2"/>
    <sheet name="Лист2 (2)" sheetId="3" r:id="rId3"/>
    <sheet name="Лист2 (3)" sheetId="4" r:id="rId4"/>
  </sheets>
  <definedNames/>
  <calcPr fullCalcOnLoad="1"/>
</workbook>
</file>

<file path=xl/sharedStrings.xml><?xml version="1.0" encoding="utf-8"?>
<sst xmlns="http://schemas.openxmlformats.org/spreadsheetml/2006/main" count="220" uniqueCount="83">
  <si>
    <t>Объект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</si>
  <si>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</si>
  <si>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</si>
  <si>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</si>
  <si>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</si>
  <si>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</si>
  <si>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</si>
  <si>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</si>
  <si>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</si>
  <si>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</si>
  <si>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IV. 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</si>
  <si>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</si>
  <si>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>четверг</t>
  </si>
  <si>
    <t>суббота</t>
  </si>
  <si>
    <t>воскресенье</t>
  </si>
  <si>
    <t>18:00-20:00</t>
  </si>
  <si>
    <t>15:00-18:00</t>
  </si>
  <si>
    <t>12:00-15:00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</si>
  <si>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</si>
  <si>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</si>
  <si>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</si>
  <si>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</si>
  <si>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</si>
  <si>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</si>
  <si>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</si>
  <si>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</si>
  <si>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</si>
  <si>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04; 11; 18; 25</t>
  </si>
  <si>
    <t>06; 13; 20; 27</t>
  </si>
  <si>
    <t>07; 14; 21; 28</t>
  </si>
  <si>
    <t>03; 10; 17; 24; 31</t>
  </si>
  <si>
    <t>05; 12; 19; 26</t>
  </si>
  <si>
    <t xml:space="preserve">02; 09; 16; 23; 30 </t>
  </si>
  <si>
    <t xml:space="preserve">03; 10; 17; 24; </t>
  </si>
  <si>
    <t>08; 15; 22; 29</t>
  </si>
  <si>
    <t>05; 19; 26</t>
  </si>
  <si>
    <t>15; 22; 29</t>
  </si>
  <si>
    <t>01; 08; 15; 22; 29</t>
  </si>
  <si>
    <t>03; 10; 17; 24</t>
  </si>
  <si>
    <t>01; 08; 15; 22</t>
  </si>
  <si>
    <t>Кол-во часов в месяц</t>
  </si>
  <si>
    <t>Даты</t>
  </si>
  <si>
    <t>Кол-во часов</t>
  </si>
  <si>
    <t>Расписание работы учреждения по ул. Агиришская, 3</t>
  </si>
  <si>
    <t>Описание объекта закупки</t>
  </si>
  <si>
    <t>понедельник</t>
  </si>
  <si>
    <t>Январь</t>
  </si>
  <si>
    <t>16:00 - 19:00</t>
  </si>
  <si>
    <t>вторник</t>
  </si>
  <si>
    <t>среда</t>
  </si>
  <si>
    <t>16:00 - 20:00</t>
  </si>
  <si>
    <t>12:00 - 20:00</t>
  </si>
  <si>
    <t>12:00 - 18:00</t>
  </si>
  <si>
    <t>09,16,23,30</t>
  </si>
  <si>
    <t>10,17,24,31</t>
  </si>
  <si>
    <t>11,18,25</t>
  </si>
  <si>
    <t>12,19,26</t>
  </si>
  <si>
    <t>14,21,28</t>
  </si>
  <si>
    <t>15,22,29</t>
  </si>
  <si>
    <t>3 ч</t>
  </si>
  <si>
    <t>4 ч</t>
  </si>
  <si>
    <t>8 ч</t>
  </si>
  <si>
    <t>6 ч</t>
  </si>
  <si>
    <t>кол-дней</t>
  </si>
  <si>
    <t>7 ч</t>
  </si>
  <si>
    <t>13:00 - 20:00</t>
  </si>
  <si>
    <t>14:00 - 18:00</t>
  </si>
  <si>
    <t>цена за 1 шт., руб</t>
  </si>
  <si>
    <t xml:space="preserve">Количество </t>
  </si>
  <si>
    <t>Контрактный управляющий                                                                              А.А. Горелик</t>
  </si>
  <si>
    <t xml:space="preserve"> Используя значение ценовой информации с сайтов поставщиков о стоимости товаров, определен коэффициент вариации, который составляет &lt;33%. Коэффициент вариации показывает однородность совокупности значений выявленных цен, используемых в расчете НМЦК, следовательно, отсутствует необходимость в дополнительном анализе рынка цен.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</si>
  <si>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</si>
  <si>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</si>
  <si>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шт.</t>
  </si>
  <si>
    <t>"Поставка народных музыкальных инструментов"</t>
  </si>
  <si>
    <t>Дата подготовки обоснования начальной (максимальной) цены гражданско-правового договора: 20.12.2020 г.</t>
  </si>
  <si>
    <t>Поставщик №1  ком. предл. вход. 1510 от 02.11.2020</t>
  </si>
  <si>
    <t>Поставщик №2  ком. предл. вход. 1478 от 27.10.2020</t>
  </si>
  <si>
    <t>Поставщик №3 ком. предл. Вход. 1429 от 20.10.2020</t>
  </si>
  <si>
    <t>Поставка народных музыкальных инструментов</t>
  </si>
  <si>
    <t>Домра 4-х струнная Прима Категория 2</t>
  </si>
  <si>
    <t>Домра 4-х струнная Прима Категория высшая</t>
  </si>
  <si>
    <t xml:space="preserve">Приложение № 2 к извещению о внесении изменений в извещение
и документацию об аукционе в электронной форме 
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</si>
</sst>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0.000"/>
    <numFmt numFmtId="203" formatCode="0.000000000"/>
    <numFmt numFmtId="204" formatCode="0.00000000"/>
    <numFmt numFmtId="205" formatCode="0.0000000"/>
    <numFmt numFmtId="206" formatCode="0.000000"/>
    <numFmt numFmtId="207" formatCode="_(* #,##0.0_);_(* \(#,##0.0\);_(* &quot;-&quot;??_);_(@_)"/>
    <numFmt numFmtId="208" formatCode="_(* #,##0_);_(* \(#,##0\);_(* &quot;-&quot;??_);_(@_)"/>
    <numFmt numFmtId="209" formatCode="_(* #,##0.000_);_(* \(#,##0.000\);_(* &quot;-&quot;??_);_(@_)"/>
    <numFmt numFmtId="210" formatCode="_(* #,##0.0000_);_(* \(#,##0.0000\);_(* &quot;-&quot;??_);_(@_)"/>
    <numFmt numFmtId="211" formatCode="_(* #,##0.00000_);_(* \(#,##0.00000\);_(* &quot;-&quot;??_);_(@_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95" fontId="1" fillId="0" borderId="10" xfId="60" applyFont="1" applyBorder="1" applyAlignment="1">
      <alignment horizontal="center" vertical="center" wrapText="1"/>
    </xf>
    <xf numFmtId="195" fontId="3" fillId="0" borderId="10" xfId="60" applyFont="1" applyBorder="1" applyAlignment="1">
      <alignment horizontal="center" vertical="center" wrapText="1"/>
    </xf>
    <xf numFmtId="195" fontId="43" fillId="0" borderId="10" xfId="60" applyFont="1" applyFill="1" applyBorder="1" applyAlignment="1">
      <alignment vertical="center" wrapText="1"/>
    </xf>
    <xf numFmtId="195" fontId="2" fillId="0" borderId="10" xfId="60" applyFont="1" applyBorder="1" applyAlignment="1">
      <alignment horizontal="center"/>
    </xf>
    <xf numFmtId="208" fontId="3" fillId="0" borderId="10" xfId="60" applyNumberFormat="1" applyFont="1" applyBorder="1" applyAlignment="1">
      <alignment horizontal="center" vertical="center" wrapText="1"/>
    </xf>
    <xf numFmtId="195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208" fontId="1" fillId="0" borderId="10" xfId="6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08" fontId="3" fillId="33" borderId="10" xfId="60" applyNumberFormat="1" applyFont="1" applyFill="1" applyBorder="1" applyAlignment="1">
      <alignment horizontal="center" vertical="center" wrapText="1"/>
    </xf>
    <xf numFmtId="209" fontId="1" fillId="0" borderId="10" xfId="60" applyNumberFormat="1" applyFont="1" applyBorder="1" applyAlignment="1">
      <alignment horizontal="center" vertical="center" wrapText="1"/>
    </xf>
    <xf numFmtId="209" fontId="1" fillId="33" borderId="10" xfId="6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95" fontId="44" fillId="0" borderId="12" xfId="60" applyFont="1" applyBorder="1" applyAlignment="1">
      <alignment horizontal="center"/>
    </xf>
    <xf numFmtId="195" fontId="44" fillId="0" borderId="13" xfId="60" applyFont="1" applyBorder="1" applyAlignment="1">
      <alignment horizontal="center"/>
    </xf>
    <xf numFmtId="195" fontId="44" fillId="0" borderId="16" xfId="60" applyFont="1" applyBorder="1" applyAlignment="1">
      <alignment horizontal="center"/>
    </xf>
    <xf numFmtId="195" fontId="44" fillId="0" borderId="11" xfId="6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3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16</xdr:row>
      <xdr:rowOff>57150</xdr:rowOff>
    </xdr:from>
    <xdr:to>
      <xdr:col>2</xdr:col>
      <xdr:colOff>600075</xdr:colOff>
      <xdr:row>18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5676900"/>
          <a:ext cx="1276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140" zoomScaleNormal="140" zoomScaleSheetLayoutView="140" workbookViewId="0" topLeftCell="A1">
      <selection activeCell="A6" sqref="A6:L6"/>
    </sheetView>
  </sheetViews>
  <sheetFormatPr defaultColWidth="9.140625" defaultRowHeight="12.75"/>
  <cols>
    <col min="1" max="1" width="6.8515625" style="1" customWidth="1"/>
    <col min="2" max="2" width="15.140625" style="1" customWidth="1"/>
    <col min="3" max="3" width="9.00390625" style="1" customWidth="1"/>
    <col min="4" max="4" width="12.421875" style="1" customWidth="1"/>
    <col min="5" max="5" width="28.00390625" style="1" customWidth="1"/>
    <col min="6" max="6" width="9.140625" style="1" customWidth="1"/>
    <col min="7" max="7" width="11.00390625" style="1" customWidth="1"/>
    <col min="8" max="8" width="10.7109375" style="1" customWidth="1"/>
    <col min="9" max="9" width="13.28125" style="1" customWidth="1"/>
    <col min="10" max="10" width="14.421875" style="1" customWidth="1"/>
    <col min="11" max="11" width="8.7109375" style="1" customWidth="1"/>
    <col min="12" max="12" width="18.57421875" style="1" customWidth="1"/>
    <col min="13" max="16384" width="9.140625" style="1" customWidth="1"/>
  </cols>
  <sheetData>
    <row r="1" spans="8:12" ht="47.25" customHeight="1">
      <c r="H1" s="26" t="s">
        <v>82</v>
      </c>
      <c r="I1" s="26"/>
      <c r="J1" s="26"/>
      <c r="K1" s="26"/>
      <c r="L1" s="26"/>
    </row>
    <row r="3" spans="1:12" s="25" customFormat="1" ht="12.75">
      <c r="A3" s="38" t="s">
        <v>10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>
      <c r="A4" s="39" t="s">
        <v>74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2.75">
      <c r="A5" s="2" t="s">
        <v>75</v>
      </c>
      <c r="B5" s="2"/>
      <c r="C5" s="2"/>
      <c r="D5" s="2"/>
      <c r="E5" s="3"/>
      <c r="F5" s="3"/>
      <c r="G5" s="3"/>
      <c r="H5" s="2"/>
      <c r="I5" s="2"/>
      <c r="J5" s="2"/>
      <c r="K5" s="2"/>
      <c r="L5" s="2"/>
    </row>
    <row r="6" spans="1:12" ht="12.75">
      <c r="A6" s="37" t="s">
        <v>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ht="30.75" customHeight="1">
      <c r="A7" s="40" t="s">
        <v>71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37" t="s">
        <v>11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ht="7.5" customHeight="1"/>
    <row r="10" spans="1:12" ht="12.75">
      <c r="A10" s="27" t="s">
        <v>4</v>
      </c>
      <c r="B10" s="27" t="s">
        <v>0</v>
      </c>
      <c r="C10" s="41" t="s">
        <v>5</v>
      </c>
      <c r="D10" s="27" t="s">
        <v>68</v>
      </c>
      <c r="E10" s="27" t="s">
        <v>44</v>
      </c>
      <c r="F10" s="27" t="s">
        <v>3</v>
      </c>
      <c r="G10" s="29" t="s">
        <v>1</v>
      </c>
      <c r="H10" s="30"/>
      <c r="I10" s="30"/>
      <c r="J10" s="31" t="s">
        <v>67</v>
      </c>
      <c r="K10" s="27" t="s">
        <v>2</v>
      </c>
      <c r="L10" s="27" t="s">
        <v>8</v>
      </c>
    </row>
    <row r="11" spans="1:12" ht="140.25" customHeight="1">
      <c r="A11" s="27"/>
      <c r="B11" s="27"/>
      <c r="C11" s="42"/>
      <c r="D11" s="27"/>
      <c r="E11" s="27"/>
      <c r="F11" s="27"/>
      <c r="G11" s="21" t="s">
        <v>76</v>
      </c>
      <c r="H11" s="21" t="s">
        <v>77</v>
      </c>
      <c r="I11" s="21" t="s">
        <v>78</v>
      </c>
      <c r="J11" s="32"/>
      <c r="K11" s="27"/>
      <c r="L11" s="27"/>
    </row>
    <row r="12" spans="1:12" ht="12.75">
      <c r="A12" s="4">
        <v>1</v>
      </c>
      <c r="B12" s="5">
        <v>2</v>
      </c>
      <c r="C12" s="4">
        <v>3</v>
      </c>
      <c r="D12" s="5">
        <v>4</v>
      </c>
      <c r="E12" s="4">
        <v>5</v>
      </c>
      <c r="F12" s="5">
        <v>6</v>
      </c>
      <c r="G12" s="4">
        <v>7</v>
      </c>
      <c r="H12" s="5">
        <v>8</v>
      </c>
      <c r="I12" s="4">
        <v>9</v>
      </c>
      <c r="J12" s="4">
        <v>10</v>
      </c>
      <c r="K12" s="5">
        <v>11</v>
      </c>
      <c r="L12" s="4">
        <v>12</v>
      </c>
    </row>
    <row r="13" spans="1:12" ht="51">
      <c r="A13" s="20">
        <v>1</v>
      </c>
      <c r="B13" s="15" t="s">
        <v>81</v>
      </c>
      <c r="C13" s="13" t="s">
        <v>73</v>
      </c>
      <c r="D13" s="17">
        <v>1</v>
      </c>
      <c r="E13" s="15" t="s">
        <v>79</v>
      </c>
      <c r="F13" s="22">
        <v>3</v>
      </c>
      <c r="G13" s="13">
        <v>102990</v>
      </c>
      <c r="H13" s="14">
        <v>96081</v>
      </c>
      <c r="I13" s="13">
        <v>120000</v>
      </c>
      <c r="J13" s="23">
        <f>(G13+H13+I13)/3</f>
        <v>106357</v>
      </c>
      <c r="K13" s="14">
        <f>STDEVA(G13:I13)/(SUM(G13:I13)/COUNTIF(G13:I13,"&gt;0"))</f>
        <v>0.1157407584325631</v>
      </c>
      <c r="L13" s="13">
        <f>J13</f>
        <v>106357</v>
      </c>
    </row>
    <row r="14" spans="1:12" ht="38.25">
      <c r="A14" s="20">
        <v>2</v>
      </c>
      <c r="B14" s="15" t="s">
        <v>80</v>
      </c>
      <c r="C14" s="13" t="s">
        <v>73</v>
      </c>
      <c r="D14" s="22">
        <v>3</v>
      </c>
      <c r="E14" s="15" t="s">
        <v>79</v>
      </c>
      <c r="F14" s="17">
        <v>3</v>
      </c>
      <c r="G14" s="13">
        <v>164970</v>
      </c>
      <c r="H14" s="14">
        <v>183795</v>
      </c>
      <c r="I14" s="13">
        <v>135000</v>
      </c>
      <c r="J14" s="24">
        <f>(G14+H14+I14)/3/3</f>
        <v>53751.666666666664</v>
      </c>
      <c r="K14" s="14">
        <f>STDEVA(G14:I14)/(SUM(G14:I14)/COUNTIF(G14:I14,"&gt;0"))</f>
        <v>0.15260746298452352</v>
      </c>
      <c r="L14" s="13">
        <f>J14*3</f>
        <v>161255</v>
      </c>
    </row>
    <row r="15" spans="1:12" ht="12.75">
      <c r="A15" s="33" t="s">
        <v>72</v>
      </c>
      <c r="B15" s="34"/>
      <c r="C15" s="34"/>
      <c r="D15" s="34"/>
      <c r="E15" s="35"/>
      <c r="F15" s="34"/>
      <c r="G15" s="34"/>
      <c r="H15" s="34"/>
      <c r="I15" s="34"/>
      <c r="J15" s="34"/>
      <c r="K15" s="36"/>
      <c r="L15" s="16">
        <f>SUM(L13:L14)</f>
        <v>267612</v>
      </c>
    </row>
    <row r="16" ht="12.75">
      <c r="A16" s="1" t="s">
        <v>6</v>
      </c>
    </row>
    <row r="17" ht="8.25" customHeight="1"/>
    <row r="18" spans="7:12" ht="12.75">
      <c r="G18" s="18"/>
      <c r="H18" s="18"/>
      <c r="I18" s="18"/>
      <c r="J18" s="19"/>
      <c r="L18" s="19"/>
    </row>
    <row r="20" spans="1:12" ht="98.25" customHeight="1">
      <c r="A20" s="28" t="s">
        <v>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37.5" customHeight="1">
      <c r="A21" s="37" t="s">
        <v>70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3" ht="12.75">
      <c r="B23" s="1" t="s">
        <v>69</v>
      </c>
    </row>
  </sheetData>
  <sheetProtection/>
  <mergeCells count="19">
    <mergeCell ref="A21:L21"/>
    <mergeCell ref="A3:L3"/>
    <mergeCell ref="A4:L4"/>
    <mergeCell ref="A6:L6"/>
    <mergeCell ref="A7:L7"/>
    <mergeCell ref="A8:L8"/>
    <mergeCell ref="A10:A11"/>
    <mergeCell ref="B10:B11"/>
    <mergeCell ref="C10:C11"/>
    <mergeCell ref="H1:L1"/>
    <mergeCell ref="D10:D11"/>
    <mergeCell ref="E10:E11"/>
    <mergeCell ref="A20:L20"/>
    <mergeCell ref="F10:F11"/>
    <mergeCell ref="G10:I10"/>
    <mergeCell ref="J10:J11"/>
    <mergeCell ref="K10:K11"/>
    <mergeCell ref="L10:L11"/>
    <mergeCell ref="A15:K15"/>
  </mergeCells>
  <printOptions/>
  <pageMargins left="0.2362204724409449" right="0.2362204724409449" top="0.325" bottom="0.15748031496062992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4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4.7109375" style="0" customWidth="1"/>
    <col min="2" max="2" width="11.8515625" style="0" customWidth="1"/>
    <col min="3" max="3" width="15.57421875" style="0" customWidth="1"/>
    <col min="4" max="4" width="8.421875" style="0" customWidth="1"/>
    <col min="5" max="5" width="15.8515625" style="0" customWidth="1"/>
    <col min="6" max="6" width="7.57421875" style="0" customWidth="1"/>
    <col min="7" max="7" width="16.00390625" style="0" customWidth="1"/>
    <col min="8" max="8" width="7.421875" style="0" customWidth="1"/>
    <col min="9" max="9" width="16.28125" style="0" customWidth="1"/>
    <col min="10" max="10" width="8.140625" style="0" customWidth="1"/>
  </cols>
  <sheetData>
    <row r="2" spans="1:10" ht="12.75">
      <c r="A2" s="43" t="s">
        <v>43</v>
      </c>
      <c r="B2" s="44"/>
      <c r="C2" s="44"/>
      <c r="D2" s="44"/>
      <c r="E2" s="44"/>
      <c r="F2" s="44"/>
      <c r="G2" s="44"/>
      <c r="H2" s="44"/>
      <c r="I2" s="44"/>
      <c r="J2" s="44"/>
    </row>
    <row r="5" spans="1:10" ht="12.75">
      <c r="A5" s="6"/>
      <c r="B5" s="6"/>
      <c r="C5" s="11" t="s">
        <v>19</v>
      </c>
      <c r="D5" s="12"/>
      <c r="E5" s="11" t="s">
        <v>20</v>
      </c>
      <c r="F5" s="12"/>
      <c r="G5" s="45" t="s">
        <v>21</v>
      </c>
      <c r="H5" s="46"/>
      <c r="I5" s="6" t="s">
        <v>22</v>
      </c>
      <c r="J5" s="6"/>
    </row>
    <row r="6" spans="1:10" ht="31.5" customHeight="1">
      <c r="A6" s="6"/>
      <c r="B6" s="6"/>
      <c r="C6" s="7" t="s">
        <v>41</v>
      </c>
      <c r="D6" s="8" t="s">
        <v>42</v>
      </c>
      <c r="E6" s="7" t="s">
        <v>41</v>
      </c>
      <c r="F6" s="8" t="s">
        <v>42</v>
      </c>
      <c r="G6" s="7" t="s">
        <v>41</v>
      </c>
      <c r="H6" s="8" t="s">
        <v>42</v>
      </c>
      <c r="I6" s="7" t="s">
        <v>41</v>
      </c>
      <c r="J6" s="8" t="s">
        <v>42</v>
      </c>
    </row>
    <row r="7" spans="1:10" ht="25.5">
      <c r="A7" s="10" t="s">
        <v>12</v>
      </c>
      <c r="B7" s="6" t="s">
        <v>15</v>
      </c>
      <c r="C7" s="6" t="s">
        <v>30</v>
      </c>
      <c r="D7" s="6">
        <v>10</v>
      </c>
      <c r="E7" s="6" t="s">
        <v>29</v>
      </c>
      <c r="F7" s="6">
        <v>8</v>
      </c>
      <c r="G7" s="6" t="s">
        <v>31</v>
      </c>
      <c r="H7" s="6">
        <v>8</v>
      </c>
      <c r="I7" s="6" t="s">
        <v>32</v>
      </c>
      <c r="J7" s="6">
        <v>10</v>
      </c>
    </row>
    <row r="8" spans="1:10" ht="12.75">
      <c r="A8" s="10" t="s">
        <v>13</v>
      </c>
      <c r="B8" s="6" t="s">
        <v>16</v>
      </c>
      <c r="C8" s="6" t="s">
        <v>31</v>
      </c>
      <c r="D8" s="6">
        <v>12</v>
      </c>
      <c r="E8" s="6" t="s">
        <v>32</v>
      </c>
      <c r="F8" s="6">
        <v>15</v>
      </c>
      <c r="G8" s="6" t="s">
        <v>29</v>
      </c>
      <c r="H8" s="6">
        <v>12</v>
      </c>
      <c r="I8" s="6" t="s">
        <v>27</v>
      </c>
      <c r="J8" s="6">
        <v>12</v>
      </c>
    </row>
    <row r="9" spans="1:10" ht="12.75">
      <c r="A9" s="10" t="s">
        <v>14</v>
      </c>
      <c r="B9" s="6" t="s">
        <v>17</v>
      </c>
      <c r="C9" s="6" t="s">
        <v>28</v>
      </c>
      <c r="D9" s="6">
        <v>12</v>
      </c>
      <c r="E9" s="6" t="s">
        <v>33</v>
      </c>
      <c r="F9" s="6">
        <v>12</v>
      </c>
      <c r="G9" s="6" t="s">
        <v>34</v>
      </c>
      <c r="H9" s="6">
        <v>12</v>
      </c>
      <c r="I9" s="6" t="s">
        <v>35</v>
      </c>
      <c r="J9" s="6">
        <v>9</v>
      </c>
    </row>
    <row r="10" spans="1:10" ht="25.5">
      <c r="A10" s="10" t="s">
        <v>40</v>
      </c>
      <c r="B10" s="6"/>
      <c r="C10" s="6"/>
      <c r="D10" s="6">
        <f>SUM(D7:D9)</f>
        <v>34</v>
      </c>
      <c r="E10" s="6"/>
      <c r="F10" s="6">
        <f>SUM(F7:F9)</f>
        <v>35</v>
      </c>
      <c r="G10" s="6"/>
      <c r="H10" s="6">
        <f>SUM(H7:H9)</f>
        <v>32</v>
      </c>
      <c r="I10" s="6"/>
      <c r="J10" s="6">
        <f>SUM(J7:J9)</f>
        <v>31</v>
      </c>
    </row>
    <row r="11" spans="1:10" ht="12.7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2.7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2.7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</sheetData>
  <sheetProtection/>
  <mergeCells count="2">
    <mergeCell ref="A2:J2"/>
    <mergeCell ref="G5:H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Q13" sqref="Q13"/>
    </sheetView>
  </sheetViews>
  <sheetFormatPr defaultColWidth="9.140625" defaultRowHeight="12.75"/>
  <cols>
    <col min="1" max="3" width="14.7109375" style="0" customWidth="1"/>
    <col min="4" max="4" width="8.7109375" style="0" customWidth="1"/>
    <col min="5" max="5" width="11.8515625" style="0" customWidth="1"/>
    <col min="6" max="6" width="15.57421875" style="0" customWidth="1"/>
    <col min="7" max="7" width="8.421875" style="0" customWidth="1"/>
    <col min="8" max="8" width="15.8515625" style="0" customWidth="1"/>
    <col min="9" max="9" width="7.57421875" style="0" customWidth="1"/>
    <col min="10" max="10" width="16.00390625" style="0" customWidth="1"/>
    <col min="11" max="11" width="7.421875" style="0" customWidth="1"/>
    <col min="12" max="12" width="16.28125" style="0" customWidth="1"/>
    <col min="13" max="13" width="8.140625" style="0" customWidth="1"/>
    <col min="14" max="14" width="13.7109375" style="0" customWidth="1"/>
    <col min="15" max="15" width="7.7109375" style="0" customWidth="1"/>
  </cols>
  <sheetData>
    <row r="2" spans="1:15" ht="12.75">
      <c r="A2" s="43" t="s">
        <v>43</v>
      </c>
      <c r="B2" s="43"/>
      <c r="C2" s="43"/>
      <c r="D2" s="4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5" spans="1:15" ht="12.75">
      <c r="A5" s="6"/>
      <c r="B5" s="6" t="s">
        <v>46</v>
      </c>
      <c r="C5" s="6"/>
      <c r="D5" s="6"/>
      <c r="E5" s="6"/>
      <c r="F5" s="11" t="s">
        <v>18</v>
      </c>
      <c r="G5" s="12"/>
      <c r="H5" s="11" t="s">
        <v>19</v>
      </c>
      <c r="I5" s="12"/>
      <c r="J5" s="11" t="s">
        <v>20</v>
      </c>
      <c r="K5" s="12"/>
      <c r="L5" s="45" t="s">
        <v>21</v>
      </c>
      <c r="M5" s="46"/>
      <c r="N5" s="6" t="s">
        <v>22</v>
      </c>
      <c r="O5" s="6"/>
    </row>
    <row r="6" spans="1:15" ht="31.5" customHeight="1">
      <c r="A6" s="6"/>
      <c r="B6" s="6"/>
      <c r="C6" s="6"/>
      <c r="D6" s="6"/>
      <c r="E6" s="6"/>
      <c r="F6" s="7" t="s">
        <v>41</v>
      </c>
      <c r="G6" s="8" t="s">
        <v>42</v>
      </c>
      <c r="H6" s="7" t="s">
        <v>63</v>
      </c>
      <c r="I6" s="8" t="s">
        <v>42</v>
      </c>
      <c r="J6" s="7" t="s">
        <v>41</v>
      </c>
      <c r="K6" s="8" t="s">
        <v>42</v>
      </c>
      <c r="L6" s="7" t="s">
        <v>41</v>
      </c>
      <c r="M6" s="8" t="s">
        <v>42</v>
      </c>
      <c r="N6" s="7" t="s">
        <v>41</v>
      </c>
      <c r="O6" s="8" t="s">
        <v>42</v>
      </c>
    </row>
    <row r="7" spans="1:15" ht="31.5" customHeight="1">
      <c r="A7" s="6" t="s">
        <v>45</v>
      </c>
      <c r="B7" s="6" t="s">
        <v>47</v>
      </c>
      <c r="C7" s="6" t="s">
        <v>53</v>
      </c>
      <c r="D7" s="6">
        <v>12</v>
      </c>
      <c r="E7" s="6" t="s">
        <v>59</v>
      </c>
      <c r="F7" s="7">
        <v>4</v>
      </c>
      <c r="G7" s="8">
        <v>12</v>
      </c>
      <c r="H7" s="7">
        <v>4</v>
      </c>
      <c r="I7" s="8">
        <v>12</v>
      </c>
      <c r="J7" s="7">
        <v>4</v>
      </c>
      <c r="K7" s="8">
        <v>12</v>
      </c>
      <c r="L7" s="7">
        <v>4</v>
      </c>
      <c r="M7" s="8">
        <v>12</v>
      </c>
      <c r="N7" s="7"/>
      <c r="O7" s="8"/>
    </row>
    <row r="8" spans="1:15" ht="31.5" customHeight="1">
      <c r="A8" s="6" t="s">
        <v>48</v>
      </c>
      <c r="B8" s="6" t="s">
        <v>47</v>
      </c>
      <c r="C8" s="6" t="s">
        <v>54</v>
      </c>
      <c r="D8" s="6">
        <v>12</v>
      </c>
      <c r="E8" s="6" t="s">
        <v>59</v>
      </c>
      <c r="F8" s="7">
        <v>4</v>
      </c>
      <c r="G8" s="8">
        <v>12</v>
      </c>
      <c r="H8" s="7">
        <v>4</v>
      </c>
      <c r="I8" s="8">
        <v>12</v>
      </c>
      <c r="J8" s="7">
        <v>4</v>
      </c>
      <c r="K8" s="8">
        <v>12</v>
      </c>
      <c r="L8" s="7">
        <v>4</v>
      </c>
      <c r="M8" s="8">
        <v>12</v>
      </c>
      <c r="N8" s="7"/>
      <c r="O8" s="8"/>
    </row>
    <row r="9" spans="1:15" ht="31.5" customHeight="1">
      <c r="A9" s="6" t="s">
        <v>49</v>
      </c>
      <c r="B9" s="6" t="s">
        <v>47</v>
      </c>
      <c r="C9" s="6" t="s">
        <v>55</v>
      </c>
      <c r="D9" s="6">
        <v>12</v>
      </c>
      <c r="E9" s="6" t="s">
        <v>59</v>
      </c>
      <c r="F9" s="7">
        <v>4</v>
      </c>
      <c r="G9" s="8">
        <v>12</v>
      </c>
      <c r="H9" s="7">
        <v>4</v>
      </c>
      <c r="I9" s="8">
        <v>12</v>
      </c>
      <c r="J9" s="7">
        <v>4</v>
      </c>
      <c r="K9" s="8">
        <v>12</v>
      </c>
      <c r="L9" s="7">
        <v>5</v>
      </c>
      <c r="M9" s="8">
        <v>15</v>
      </c>
      <c r="N9" s="7"/>
      <c r="O9" s="8"/>
    </row>
    <row r="10" spans="1:15" ht="12.75">
      <c r="A10" s="10" t="s">
        <v>12</v>
      </c>
      <c r="B10" s="6" t="s">
        <v>50</v>
      </c>
      <c r="C10" s="6" t="s">
        <v>56</v>
      </c>
      <c r="D10" s="10">
        <v>12</v>
      </c>
      <c r="E10" s="6" t="s">
        <v>60</v>
      </c>
      <c r="F10" s="6">
        <v>3</v>
      </c>
      <c r="G10" s="6">
        <v>12</v>
      </c>
      <c r="H10" s="6">
        <v>5</v>
      </c>
      <c r="I10" s="6">
        <v>20</v>
      </c>
      <c r="J10" s="6">
        <v>4</v>
      </c>
      <c r="K10" s="6">
        <v>16</v>
      </c>
      <c r="L10" s="6">
        <v>4</v>
      </c>
      <c r="M10" s="6">
        <v>16</v>
      </c>
      <c r="N10" s="6"/>
      <c r="O10" s="6"/>
    </row>
    <row r="11" spans="1:15" ht="12.75">
      <c r="A11" s="10" t="s">
        <v>13</v>
      </c>
      <c r="B11" s="6" t="s">
        <v>51</v>
      </c>
      <c r="C11" s="6" t="s">
        <v>57</v>
      </c>
      <c r="D11" s="10">
        <v>24</v>
      </c>
      <c r="E11" s="6" t="s">
        <v>61</v>
      </c>
      <c r="F11" s="6">
        <v>4</v>
      </c>
      <c r="G11" s="6">
        <v>32</v>
      </c>
      <c r="H11" s="6">
        <v>4</v>
      </c>
      <c r="I11" s="6">
        <v>32</v>
      </c>
      <c r="J11" s="6">
        <v>5</v>
      </c>
      <c r="K11" s="6">
        <v>40</v>
      </c>
      <c r="L11" s="6">
        <v>4</v>
      </c>
      <c r="M11" s="6">
        <v>32</v>
      </c>
      <c r="N11" s="6"/>
      <c r="O11" s="6"/>
    </row>
    <row r="12" spans="1:15" ht="12.75">
      <c r="A12" s="10" t="s">
        <v>14</v>
      </c>
      <c r="B12" s="6" t="s">
        <v>52</v>
      </c>
      <c r="C12" s="6" t="s">
        <v>58</v>
      </c>
      <c r="D12" s="10">
        <v>18</v>
      </c>
      <c r="E12" s="6" t="s">
        <v>62</v>
      </c>
      <c r="F12" s="6">
        <v>4</v>
      </c>
      <c r="G12" s="6">
        <v>28</v>
      </c>
      <c r="H12" s="6">
        <v>4</v>
      </c>
      <c r="I12" s="6">
        <v>28</v>
      </c>
      <c r="J12" s="6">
        <v>5</v>
      </c>
      <c r="K12" s="6">
        <v>30</v>
      </c>
      <c r="L12" s="6">
        <v>4</v>
      </c>
      <c r="M12" s="6">
        <v>28</v>
      </c>
      <c r="N12" s="6"/>
      <c r="O12" s="6"/>
    </row>
    <row r="13" spans="1:17" ht="25.5">
      <c r="A13" s="10" t="s">
        <v>40</v>
      </c>
      <c r="B13" s="10"/>
      <c r="C13" s="10"/>
      <c r="D13" s="10">
        <f>SUM(D7:D12)</f>
        <v>90</v>
      </c>
      <c r="E13" s="6"/>
      <c r="F13" s="6"/>
      <c r="G13" s="6">
        <f>SUM(G7:G12)</f>
        <v>108</v>
      </c>
      <c r="H13" s="6"/>
      <c r="I13" s="6">
        <f>SUM(I7:I12)</f>
        <v>116</v>
      </c>
      <c r="J13" s="6"/>
      <c r="K13" s="6">
        <f>SUM(K7:K12)</f>
        <v>122</v>
      </c>
      <c r="L13" s="6"/>
      <c r="M13" s="6">
        <f>SUM(M7:M12)</f>
        <v>115</v>
      </c>
      <c r="N13" s="6"/>
      <c r="O13" s="6"/>
      <c r="P13">
        <f>SUM(G13:O13)</f>
        <v>461</v>
      </c>
      <c r="Q13">
        <f>I13+K13+M13</f>
        <v>353</v>
      </c>
    </row>
    <row r="14" spans="1:1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6"/>
      <c r="B18" s="6"/>
      <c r="C18" s="6"/>
      <c r="D18" s="6"/>
      <c r="E18" s="6"/>
      <c r="F18" s="6" t="s">
        <v>22</v>
      </c>
      <c r="G18" s="6"/>
      <c r="H18" s="6" t="s">
        <v>23</v>
      </c>
      <c r="I18" s="6"/>
      <c r="J18" s="6" t="s">
        <v>24</v>
      </c>
      <c r="K18" s="6"/>
      <c r="L18" s="6" t="s">
        <v>25</v>
      </c>
      <c r="M18" s="6"/>
      <c r="N18" s="6" t="s">
        <v>26</v>
      </c>
      <c r="O18" s="6"/>
    </row>
    <row r="19" spans="1:15" ht="31.5" customHeight="1">
      <c r="A19" s="6"/>
      <c r="B19" s="6"/>
      <c r="C19" s="6"/>
      <c r="D19" s="6"/>
      <c r="E19" s="6"/>
      <c r="F19" s="7" t="s">
        <v>41</v>
      </c>
      <c r="G19" s="8" t="s">
        <v>42</v>
      </c>
      <c r="H19" s="7" t="s">
        <v>41</v>
      </c>
      <c r="I19" s="8" t="s">
        <v>42</v>
      </c>
      <c r="J19" s="7" t="s">
        <v>41</v>
      </c>
      <c r="K19" s="8" t="s">
        <v>42</v>
      </c>
      <c r="L19" s="7" t="s">
        <v>41</v>
      </c>
      <c r="M19" s="8" t="s">
        <v>42</v>
      </c>
      <c r="N19" s="7" t="s">
        <v>41</v>
      </c>
      <c r="O19" s="7" t="s">
        <v>42</v>
      </c>
    </row>
    <row r="20" spans="1:15" ht="25.5">
      <c r="A20" s="10" t="s">
        <v>12</v>
      </c>
      <c r="B20" s="10"/>
      <c r="C20" s="10"/>
      <c r="D20" s="10"/>
      <c r="E20" s="6" t="s">
        <v>15</v>
      </c>
      <c r="F20" s="6" t="s">
        <v>32</v>
      </c>
      <c r="G20" s="6">
        <v>10</v>
      </c>
      <c r="H20" s="6" t="s">
        <v>36</v>
      </c>
      <c r="I20" s="6">
        <v>6</v>
      </c>
      <c r="J20" s="6" t="s">
        <v>28</v>
      </c>
      <c r="K20" s="6">
        <v>8</v>
      </c>
      <c r="L20" s="6" t="s">
        <v>33</v>
      </c>
      <c r="M20" s="6">
        <v>8</v>
      </c>
      <c r="N20" s="6" t="s">
        <v>39</v>
      </c>
      <c r="O20" s="6">
        <v>8</v>
      </c>
    </row>
    <row r="21" spans="1:15" ht="12.75">
      <c r="A21" s="10" t="s">
        <v>13</v>
      </c>
      <c r="B21" s="10"/>
      <c r="C21" s="10"/>
      <c r="D21" s="10"/>
      <c r="E21" s="6" t="s">
        <v>16</v>
      </c>
      <c r="F21" s="6" t="s">
        <v>27</v>
      </c>
      <c r="G21" s="6">
        <v>12</v>
      </c>
      <c r="H21" s="6" t="s">
        <v>30</v>
      </c>
      <c r="I21" s="6">
        <v>15</v>
      </c>
      <c r="J21" s="6" t="s">
        <v>37</v>
      </c>
      <c r="K21" s="6">
        <v>15</v>
      </c>
      <c r="L21" s="6" t="s">
        <v>31</v>
      </c>
      <c r="M21" s="6">
        <v>12</v>
      </c>
      <c r="N21" s="6" t="s">
        <v>38</v>
      </c>
      <c r="O21" s="6">
        <v>12</v>
      </c>
    </row>
    <row r="22" spans="1:15" ht="12.75">
      <c r="A22" s="10" t="s">
        <v>14</v>
      </c>
      <c r="B22" s="10"/>
      <c r="C22" s="10"/>
      <c r="D22" s="10"/>
      <c r="E22" s="6" t="s">
        <v>17</v>
      </c>
      <c r="F22" s="6" t="s">
        <v>35</v>
      </c>
      <c r="G22" s="6">
        <v>9</v>
      </c>
      <c r="H22" s="6" t="s">
        <v>27</v>
      </c>
      <c r="I22" s="6">
        <v>12</v>
      </c>
      <c r="J22" s="6" t="s">
        <v>32</v>
      </c>
      <c r="K22" s="6">
        <v>15</v>
      </c>
      <c r="L22" s="6" t="s">
        <v>28</v>
      </c>
      <c r="M22" s="6">
        <v>12</v>
      </c>
      <c r="N22" s="6" t="s">
        <v>27</v>
      </c>
      <c r="O22" s="6">
        <v>12</v>
      </c>
    </row>
    <row r="23" spans="1:16" ht="25.5">
      <c r="A23" s="10" t="s">
        <v>40</v>
      </c>
      <c r="B23" s="10"/>
      <c r="C23" s="10"/>
      <c r="D23" s="10"/>
      <c r="E23" s="6"/>
      <c r="F23" s="6"/>
      <c r="G23" s="6">
        <f>SUM(G20:G22)</f>
        <v>31</v>
      </c>
      <c r="H23" s="6"/>
      <c r="I23" s="6">
        <f>SUM(I20:I22)</f>
        <v>33</v>
      </c>
      <c r="J23" s="6"/>
      <c r="K23" s="6">
        <f>SUM(K20:K22)</f>
        <v>38</v>
      </c>
      <c r="L23" s="6"/>
      <c r="M23" s="6">
        <f>SUM(M20:M22)</f>
        <v>32</v>
      </c>
      <c r="N23" s="6"/>
      <c r="O23" s="6">
        <f>SUM(O20:O22)</f>
        <v>32</v>
      </c>
      <c r="P23">
        <f>SUM(G23:O23)</f>
        <v>166</v>
      </c>
    </row>
  </sheetData>
  <sheetProtection/>
  <mergeCells count="2">
    <mergeCell ref="A2:O2"/>
    <mergeCell ref="L5:M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3"/>
  <sheetViews>
    <sheetView zoomScalePageLayoutView="0" workbookViewId="0" topLeftCell="E1">
      <selection activeCell="D13" sqref="D13"/>
    </sheetView>
  </sheetViews>
  <sheetFormatPr defaultColWidth="9.140625" defaultRowHeight="12.75"/>
  <cols>
    <col min="1" max="3" width="14.7109375" style="0" customWidth="1"/>
    <col min="4" max="4" width="8.7109375" style="0" customWidth="1"/>
    <col min="5" max="5" width="11.8515625" style="0" customWidth="1"/>
    <col min="6" max="6" width="15.57421875" style="0" customWidth="1"/>
    <col min="7" max="7" width="8.421875" style="0" customWidth="1"/>
    <col min="8" max="8" width="15.8515625" style="0" customWidth="1"/>
    <col min="9" max="9" width="7.57421875" style="0" customWidth="1"/>
    <col min="10" max="10" width="16.00390625" style="0" customWidth="1"/>
    <col min="11" max="11" width="7.421875" style="0" customWidth="1"/>
    <col min="12" max="12" width="16.28125" style="0" customWidth="1"/>
    <col min="13" max="13" width="8.140625" style="0" customWidth="1"/>
    <col min="14" max="14" width="13.7109375" style="0" customWidth="1"/>
    <col min="15" max="15" width="7.7109375" style="0" customWidth="1"/>
  </cols>
  <sheetData>
    <row r="2" spans="1:15" ht="12.75">
      <c r="A2" s="43" t="s">
        <v>43</v>
      </c>
      <c r="B2" s="43"/>
      <c r="C2" s="43"/>
      <c r="D2" s="43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5" spans="1:15" ht="12.75">
      <c r="A5" s="6"/>
      <c r="B5" s="6" t="s">
        <v>46</v>
      </c>
      <c r="C5" s="6"/>
      <c r="D5" s="6"/>
      <c r="E5" s="6"/>
      <c r="F5" s="11" t="s">
        <v>18</v>
      </c>
      <c r="G5" s="12"/>
      <c r="H5" s="11" t="s">
        <v>19</v>
      </c>
      <c r="I5" s="12"/>
      <c r="J5" s="11" t="s">
        <v>20</v>
      </c>
      <c r="K5" s="12"/>
      <c r="L5" s="45" t="s">
        <v>21</v>
      </c>
      <c r="M5" s="46"/>
      <c r="N5" s="6" t="s">
        <v>22</v>
      </c>
      <c r="O5" s="6"/>
    </row>
    <row r="6" spans="1:15" ht="31.5" customHeight="1">
      <c r="A6" s="6"/>
      <c r="B6" s="6"/>
      <c r="C6" s="6"/>
      <c r="D6" s="6"/>
      <c r="E6" s="6"/>
      <c r="F6" s="7" t="s">
        <v>41</v>
      </c>
      <c r="G6" s="8" t="s">
        <v>42</v>
      </c>
      <c r="H6" s="7" t="s">
        <v>63</v>
      </c>
      <c r="I6" s="8" t="s">
        <v>42</v>
      </c>
      <c r="J6" s="7" t="s">
        <v>41</v>
      </c>
      <c r="K6" s="8" t="s">
        <v>42</v>
      </c>
      <c r="L6" s="7" t="s">
        <v>41</v>
      </c>
      <c r="M6" s="8" t="s">
        <v>42</v>
      </c>
      <c r="N6" s="7" t="s">
        <v>41</v>
      </c>
      <c r="O6" s="8" t="s">
        <v>42</v>
      </c>
    </row>
    <row r="7" spans="1:15" ht="31.5" customHeight="1">
      <c r="A7" s="6" t="s">
        <v>45</v>
      </c>
      <c r="B7" s="6" t="s">
        <v>47</v>
      </c>
      <c r="C7" s="6" t="s">
        <v>53</v>
      </c>
      <c r="D7" s="6">
        <v>12</v>
      </c>
      <c r="E7" s="6" t="s">
        <v>59</v>
      </c>
      <c r="F7" s="7">
        <v>4</v>
      </c>
      <c r="G7" s="8">
        <v>12</v>
      </c>
      <c r="H7" s="7">
        <v>4</v>
      </c>
      <c r="I7" s="8">
        <v>12</v>
      </c>
      <c r="J7" s="7">
        <v>4</v>
      </c>
      <c r="K7" s="8">
        <v>12</v>
      </c>
      <c r="L7" s="7">
        <v>4</v>
      </c>
      <c r="M7" s="8">
        <v>12</v>
      </c>
      <c r="N7" s="7"/>
      <c r="O7" s="8"/>
    </row>
    <row r="8" spans="1:15" ht="31.5" customHeight="1">
      <c r="A8" s="6" t="s">
        <v>48</v>
      </c>
      <c r="B8" s="6" t="s">
        <v>47</v>
      </c>
      <c r="C8" s="6" t="s">
        <v>54</v>
      </c>
      <c r="D8" s="6">
        <v>12</v>
      </c>
      <c r="E8" s="6" t="s">
        <v>59</v>
      </c>
      <c r="F8" s="7">
        <v>4</v>
      </c>
      <c r="G8" s="8">
        <v>12</v>
      </c>
      <c r="H8" s="7">
        <v>4</v>
      </c>
      <c r="I8" s="8">
        <v>12</v>
      </c>
      <c r="J8" s="7">
        <v>4</v>
      </c>
      <c r="K8" s="8">
        <v>12</v>
      </c>
      <c r="L8" s="7">
        <v>4</v>
      </c>
      <c r="M8" s="8">
        <v>12</v>
      </c>
      <c r="N8" s="7"/>
      <c r="O8" s="8"/>
    </row>
    <row r="9" spans="1:15" ht="31.5" customHeight="1">
      <c r="A9" s="6" t="s">
        <v>49</v>
      </c>
      <c r="B9" s="6" t="s">
        <v>47</v>
      </c>
      <c r="C9" s="6" t="s">
        <v>55</v>
      </c>
      <c r="D9" s="6">
        <v>9</v>
      </c>
      <c r="E9" s="6" t="s">
        <v>59</v>
      </c>
      <c r="F9" s="7">
        <v>4</v>
      </c>
      <c r="G9" s="8">
        <v>12</v>
      </c>
      <c r="H9" s="7">
        <v>4</v>
      </c>
      <c r="I9" s="8">
        <v>12</v>
      </c>
      <c r="J9" s="7">
        <v>4</v>
      </c>
      <c r="K9" s="8">
        <v>12</v>
      </c>
      <c r="L9" s="7">
        <v>5</v>
      </c>
      <c r="M9" s="8">
        <v>15</v>
      </c>
      <c r="N9" s="7"/>
      <c r="O9" s="8"/>
    </row>
    <row r="10" spans="1:15" ht="12.75">
      <c r="A10" s="10" t="s">
        <v>12</v>
      </c>
      <c r="B10" s="6" t="s">
        <v>50</v>
      </c>
      <c r="C10" s="6" t="s">
        <v>56</v>
      </c>
      <c r="D10" s="10">
        <v>12</v>
      </c>
      <c r="E10" s="6" t="s">
        <v>60</v>
      </c>
      <c r="F10" s="6">
        <v>3</v>
      </c>
      <c r="G10" s="6">
        <v>12</v>
      </c>
      <c r="H10" s="6">
        <v>5</v>
      </c>
      <c r="I10" s="6">
        <v>20</v>
      </c>
      <c r="J10" s="6">
        <v>4</v>
      </c>
      <c r="K10" s="6">
        <v>16</v>
      </c>
      <c r="L10" s="6">
        <v>3</v>
      </c>
      <c r="M10" s="6">
        <v>12</v>
      </c>
      <c r="N10" s="6"/>
      <c r="O10" s="6"/>
    </row>
    <row r="11" spans="1:15" ht="12.75">
      <c r="A11" s="10" t="s">
        <v>13</v>
      </c>
      <c r="B11" s="6" t="s">
        <v>65</v>
      </c>
      <c r="C11" s="6" t="s">
        <v>57</v>
      </c>
      <c r="D11" s="10">
        <v>21</v>
      </c>
      <c r="E11" s="6" t="s">
        <v>64</v>
      </c>
      <c r="F11" s="6">
        <v>4</v>
      </c>
      <c r="G11" s="6">
        <v>28</v>
      </c>
      <c r="H11" s="6">
        <v>4</v>
      </c>
      <c r="I11" s="6">
        <v>28</v>
      </c>
      <c r="J11" s="6">
        <v>5</v>
      </c>
      <c r="K11" s="6">
        <v>35</v>
      </c>
      <c r="L11" s="6">
        <v>3</v>
      </c>
      <c r="M11" s="6">
        <v>21</v>
      </c>
      <c r="N11" s="6"/>
      <c r="O11" s="6"/>
    </row>
    <row r="12" spans="1:15" ht="12.75">
      <c r="A12" s="10" t="s">
        <v>14</v>
      </c>
      <c r="B12" s="6" t="s">
        <v>66</v>
      </c>
      <c r="C12" s="6" t="s">
        <v>58</v>
      </c>
      <c r="D12" s="10">
        <v>12</v>
      </c>
      <c r="E12" s="6">
        <v>4</v>
      </c>
      <c r="F12" s="6">
        <v>4</v>
      </c>
      <c r="G12" s="6">
        <v>16</v>
      </c>
      <c r="H12" s="6">
        <v>4</v>
      </c>
      <c r="I12" s="6">
        <v>16</v>
      </c>
      <c r="J12" s="6">
        <v>5</v>
      </c>
      <c r="K12" s="6">
        <v>20</v>
      </c>
      <c r="L12" s="6">
        <v>3</v>
      </c>
      <c r="M12" s="6">
        <v>12</v>
      </c>
      <c r="N12" s="6"/>
      <c r="O12" s="6"/>
    </row>
    <row r="13" spans="1:16" ht="25.5">
      <c r="A13" s="10" t="s">
        <v>40</v>
      </c>
      <c r="B13" s="10"/>
      <c r="C13" s="10"/>
      <c r="D13" s="10">
        <f>SUM(D7:D12)</f>
        <v>78</v>
      </c>
      <c r="E13" s="6"/>
      <c r="F13" s="6"/>
      <c r="G13" s="6">
        <f>SUM(G7:G12)</f>
        <v>92</v>
      </c>
      <c r="H13" s="6"/>
      <c r="I13" s="6">
        <f>SUM(I7:I12)</f>
        <v>100</v>
      </c>
      <c r="J13" s="6"/>
      <c r="K13" s="6">
        <f>SUM(K7:K12)</f>
        <v>107</v>
      </c>
      <c r="L13" s="6"/>
      <c r="M13" s="6">
        <f>SUM(M7:M12)</f>
        <v>84</v>
      </c>
      <c r="N13" s="6"/>
      <c r="O13" s="6"/>
      <c r="P13">
        <f>SUM(D13:O13)</f>
        <v>461</v>
      </c>
    </row>
    <row r="14" spans="1:1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6"/>
      <c r="B18" s="6"/>
      <c r="C18" s="6"/>
      <c r="D18" s="6"/>
      <c r="E18" s="6"/>
      <c r="F18" s="6" t="s">
        <v>22</v>
      </c>
      <c r="G18" s="6"/>
      <c r="H18" s="6" t="s">
        <v>23</v>
      </c>
      <c r="I18" s="6"/>
      <c r="J18" s="6" t="s">
        <v>24</v>
      </c>
      <c r="K18" s="6"/>
      <c r="L18" s="6" t="s">
        <v>25</v>
      </c>
      <c r="M18" s="6"/>
      <c r="N18" s="6" t="s">
        <v>26</v>
      </c>
      <c r="O18" s="6"/>
    </row>
    <row r="19" spans="1:15" ht="31.5" customHeight="1">
      <c r="A19" s="6"/>
      <c r="B19" s="6"/>
      <c r="C19" s="6"/>
      <c r="D19" s="6"/>
      <c r="E19" s="6"/>
      <c r="F19" s="7" t="s">
        <v>41</v>
      </c>
      <c r="G19" s="8" t="s">
        <v>42</v>
      </c>
      <c r="H19" s="7" t="s">
        <v>41</v>
      </c>
      <c r="I19" s="8" t="s">
        <v>42</v>
      </c>
      <c r="J19" s="7" t="s">
        <v>41</v>
      </c>
      <c r="K19" s="8" t="s">
        <v>42</v>
      </c>
      <c r="L19" s="7" t="s">
        <v>41</v>
      </c>
      <c r="M19" s="8" t="s">
        <v>42</v>
      </c>
      <c r="N19" s="7" t="s">
        <v>41</v>
      </c>
      <c r="O19" s="7" t="s">
        <v>42</v>
      </c>
    </row>
    <row r="20" spans="1:15" ht="25.5">
      <c r="A20" s="10" t="s">
        <v>12</v>
      </c>
      <c r="B20" s="10"/>
      <c r="C20" s="10"/>
      <c r="D20" s="10"/>
      <c r="E20" s="6" t="s">
        <v>15</v>
      </c>
      <c r="F20" s="6" t="s">
        <v>32</v>
      </c>
      <c r="G20" s="6">
        <v>10</v>
      </c>
      <c r="H20" s="6" t="s">
        <v>36</v>
      </c>
      <c r="I20" s="6">
        <v>6</v>
      </c>
      <c r="J20" s="6" t="s">
        <v>28</v>
      </c>
      <c r="K20" s="6">
        <v>8</v>
      </c>
      <c r="L20" s="6" t="s">
        <v>33</v>
      </c>
      <c r="M20" s="6">
        <v>8</v>
      </c>
      <c r="N20" s="6" t="s">
        <v>39</v>
      </c>
      <c r="O20" s="6">
        <v>8</v>
      </c>
    </row>
    <row r="21" spans="1:15" ht="12.75">
      <c r="A21" s="10" t="s">
        <v>13</v>
      </c>
      <c r="B21" s="10"/>
      <c r="C21" s="10"/>
      <c r="D21" s="10"/>
      <c r="E21" s="6" t="s">
        <v>16</v>
      </c>
      <c r="F21" s="6" t="s">
        <v>27</v>
      </c>
      <c r="G21" s="6">
        <v>12</v>
      </c>
      <c r="H21" s="6" t="s">
        <v>30</v>
      </c>
      <c r="I21" s="6">
        <v>15</v>
      </c>
      <c r="J21" s="6" t="s">
        <v>37</v>
      </c>
      <c r="K21" s="6">
        <v>15</v>
      </c>
      <c r="L21" s="6" t="s">
        <v>31</v>
      </c>
      <c r="M21" s="6">
        <v>12</v>
      </c>
      <c r="N21" s="6" t="s">
        <v>38</v>
      </c>
      <c r="O21" s="6">
        <v>12</v>
      </c>
    </row>
    <row r="22" spans="1:15" ht="12.75">
      <c r="A22" s="10" t="s">
        <v>14</v>
      </c>
      <c r="B22" s="10"/>
      <c r="C22" s="10"/>
      <c r="D22" s="10"/>
      <c r="E22" s="6" t="s">
        <v>17</v>
      </c>
      <c r="F22" s="6" t="s">
        <v>35</v>
      </c>
      <c r="G22" s="6">
        <v>9</v>
      </c>
      <c r="H22" s="6" t="s">
        <v>27</v>
      </c>
      <c r="I22" s="6">
        <v>12</v>
      </c>
      <c r="J22" s="6" t="s">
        <v>32</v>
      </c>
      <c r="K22" s="6">
        <v>15</v>
      </c>
      <c r="L22" s="6" t="s">
        <v>28</v>
      </c>
      <c r="M22" s="6">
        <v>12</v>
      </c>
      <c r="N22" s="6" t="s">
        <v>27</v>
      </c>
      <c r="O22" s="6">
        <v>12</v>
      </c>
    </row>
    <row r="23" spans="1:16" ht="25.5">
      <c r="A23" s="10" t="s">
        <v>40</v>
      </c>
      <c r="B23" s="10"/>
      <c r="C23" s="10"/>
      <c r="D23" s="10"/>
      <c r="E23" s="6"/>
      <c r="F23" s="6"/>
      <c r="G23" s="6">
        <f>SUM(G20:G22)</f>
        <v>31</v>
      </c>
      <c r="H23" s="6"/>
      <c r="I23" s="6">
        <f>SUM(I20:I22)</f>
        <v>33</v>
      </c>
      <c r="J23" s="6"/>
      <c r="K23" s="6">
        <f>SUM(K20:K22)</f>
        <v>38</v>
      </c>
      <c r="L23" s="6"/>
      <c r="M23" s="6">
        <f>SUM(M20:M22)</f>
        <v>32</v>
      </c>
      <c r="N23" s="6"/>
      <c r="O23" s="6">
        <f>SUM(O20:O22)</f>
        <v>32</v>
      </c>
      <c r="P23">
        <f>SUM(G23:O23)</f>
        <v>166</v>
      </c>
    </row>
  </sheetData>
  <sheetProtection/>
  <mergeCells count="2">
    <mergeCell ref="A2:O2"/>
    <mergeCell ref="L5:M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2020-12-07T11:04:53Z</cp:lastPrinted>
  <dcterms:created xsi:type="dcterms:W3CDTF">1996-10-08T23:32:33Z</dcterms:created>
  <dcterms:modified xsi:type="dcterms:W3CDTF">2021-01-13T10:26:23Z</dcterms:modified>
  <cp:category/>
  <cp:version/>
  <cp:contentType/>
  <cp:contentStatus/>
</cp:coreProperties>
</file>