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605" windowHeight="9315" activeTab="0"/>
  </bookViews>
  <sheets>
    <sheet name="Лист3" sheetId="1" r:id="rId1"/>
    <sheet name="Лист1" sheetId="2" r:id="rId2"/>
    <sheet name="Лист2" sheetId="3" r:id="rId3"/>
  </sheets>
  <externalReferences>
    <externalReference r:id="rId6"/>
    <externalReference r:id="rId7"/>
  </externalReferences>
  <definedNames>
    <definedName name="_xlnm.Print_Area" localSheetId="0">'Лист3'!$A$1:$J$53</definedName>
  </definedNames>
  <calcPr fullCalcOnLoad="1"/>
</workbook>
</file>

<file path=xl/sharedStrings.xml><?xml version="1.0" encoding="utf-8"?>
<sst xmlns="http://schemas.openxmlformats.org/spreadsheetml/2006/main" count="66" uniqueCount="48">
  <si>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</si>
  <si>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</si>
  <si>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</si>
  <si>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</si>
  <si>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</si>
  <si>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</si>
  <si>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</si>
  <si>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</si>
  <si>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</si>
  <si>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</si>
  <si>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</si>
  <si>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</si>
  <si>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</si>
  <si>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</si>
  <si>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Апельсины</t>
  </si>
  <si>
    <t>Бананы</t>
  </si>
  <si>
    <t>Огурцы консервированные</t>
  </si>
  <si>
    <t>Лимоны</t>
  </si>
  <si>
    <t>Кукуруза консервированная</t>
  </si>
  <si>
    <t>кг</t>
  </si>
  <si>
    <t>банка</t>
  </si>
  <si>
    <t xml:space="preserve"> Метод  определения начальной (максимальной) цены: Метод сопоставимых рыночных  цен.</t>
  </si>
  <si>
    <t>Чеснок</t>
  </si>
  <si>
    <t xml:space="preserve"> Директор школы ______________________  И.А. Ефремова</t>
  </si>
  <si>
    <t>Персик</t>
  </si>
  <si>
    <t>Плоды свежие, здоровые, чистые, не поврежденные. ГОСТ Р54702-2011</t>
  </si>
  <si>
    <t xml:space="preserve"> Фасовка не менее  720 гр. и не более  1000 гр., маринованные, красные, высший сорт, стеклянная банка, без бомбажа, без уксуса
</t>
  </si>
  <si>
    <t>Помидоры консервированные</t>
  </si>
  <si>
    <t>шт</t>
  </si>
  <si>
    <t xml:space="preserve">свежие, плоды чистые, без признаков порчи, среднего размера, 
ГОСТ 34307-2017
</t>
  </si>
  <si>
    <t>свежие, среднего размера,  плоды чистые, ГОСТ 34307-2017</t>
  </si>
  <si>
    <t>свежие плоды чистые, без признаков порчи, ГОСТ Р 51603-2000</t>
  </si>
  <si>
    <t>свежие, величина плода средняя, плоды чистые, без признаков порчи, ГОСТ  33499-2015</t>
  </si>
  <si>
    <t>без добавления уксуса, не менее 680 гр. и не более 720 гр., маринад прозрачный без посторонних примесей,  без признаков бомбажа, ГОСТ 31713-2012</t>
  </si>
  <si>
    <t>свежие, ГОСТ 34307-2017, среднего размера, плоды чистые, без признаков порчи.</t>
  </si>
  <si>
    <t>консервированная, ГОСТ Р 53958-2010, не менее 400 гр. и не более 425 гр., без ГМО, в жестяных банках, упаковка без повреждений</t>
  </si>
  <si>
    <t>свежий, ГОСТ 33562-2015, без признаков порчи.</t>
  </si>
  <si>
    <t xml:space="preserve">Товарный сорт: высший.  </t>
  </si>
  <si>
    <t xml:space="preserve">Горох, консервированный без уксуса или уксусной кислоты (кроме готовых блюд из овощей). </t>
  </si>
  <si>
    <t>Мандарины, включая танжерины, клементины и аналогичные гибриды цитрусовых культур</t>
  </si>
  <si>
    <t>Овощи (кроме картофеля), консервированные без уксуса или уксусной кислоты, прочие (кроме готовых овощных блюд), не включенные в другие группировки</t>
  </si>
  <si>
    <t>Коммерческое преджложение № 1254 от 22.04.2019 г.</t>
  </si>
  <si>
    <t>Коммерческое преджложение № 1255 от 22.04.2019 г.</t>
  </si>
  <si>
    <t>Коммерческое преджложение № 1256 от 22.04.2019</t>
  </si>
  <si>
    <t>Дата составления сводной таблицы 22.04.2019 год</t>
  </si>
  <si>
    <t>Аукцион в электронной форме на поставку продуктов питания(фрукты и консервация)</t>
  </si>
  <si>
    <t>Фасоль консервированная, не менее 400 гр. и не более 430 гр., внешний вид зерен однотипный, однородный по величине, в заливке - с оттенком цвета фасоли, упаковка без повреждений и признаков бомбажа. ГОСТ Р 54679-2011</t>
  </si>
  <si>
    <t>Итого: начальная (максимальная) цена  гражданско-правового договора  396 613 (триста девяносто шесть тысяч шестьсот тринадцать) рублей 68 копеек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</si>
</sst>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5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000000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192" fontId="2" fillId="33" borderId="11" xfId="0" applyNumberFormat="1" applyFont="1" applyFill="1" applyBorder="1" applyAlignment="1">
      <alignment horizontal="center" vertical="center" wrapText="1"/>
    </xf>
    <xf numFmtId="192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7" fontId="1" fillId="33" borderId="12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49" fillId="34" borderId="0" xfId="0" applyFont="1" applyFill="1" applyAlignment="1">
      <alignment/>
    </xf>
    <xf numFmtId="0" fontId="49" fillId="34" borderId="0" xfId="0" applyFont="1" applyFill="1" applyAlignment="1">
      <alignment horizontal="left" vertical="top"/>
    </xf>
    <xf numFmtId="2" fontId="1" fillId="33" borderId="11" xfId="0" applyNumberFormat="1" applyFont="1" applyFill="1" applyBorder="1" applyAlignment="1">
      <alignment horizontal="right"/>
    </xf>
    <xf numFmtId="43" fontId="1" fillId="33" borderId="11" xfId="0" applyNumberFormat="1" applyFont="1" applyFill="1" applyBorder="1" applyAlignment="1">
      <alignment horizontal="center"/>
    </xf>
    <xf numFmtId="0" fontId="50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52" fillId="33" borderId="11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192" fontId="52" fillId="33" borderId="11" xfId="0" applyNumberFormat="1" applyFont="1" applyFill="1" applyBorder="1" applyAlignment="1">
      <alignment horizontal="center" vertical="center" wrapText="1"/>
    </xf>
    <xf numFmtId="192" fontId="52" fillId="33" borderId="11" xfId="0" applyNumberFormat="1" applyFont="1" applyFill="1" applyBorder="1" applyAlignment="1">
      <alignment horizontal="center" vertical="center"/>
    </xf>
    <xf numFmtId="187" fontId="54" fillId="33" borderId="12" xfId="60" applyFont="1" applyFill="1" applyBorder="1" applyAlignment="1">
      <alignment horizontal="center"/>
    </xf>
    <xf numFmtId="0" fontId="52" fillId="33" borderId="0" xfId="0" applyFont="1" applyFill="1" applyAlignment="1">
      <alignment/>
    </xf>
    <xf numFmtId="0" fontId="54" fillId="33" borderId="13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0" xfId="0" applyFont="1" applyFill="1" applyAlignment="1">
      <alignment/>
    </xf>
    <xf numFmtId="0" fontId="1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192" fontId="2" fillId="33" borderId="11" xfId="0" applyNumberFormat="1" applyFont="1" applyFill="1" applyBorder="1" applyAlignment="1">
      <alignment horizontal="center" vertical="top" wrapText="1"/>
    </xf>
    <xf numFmtId="192" fontId="2" fillId="33" borderId="11" xfId="0" applyNumberFormat="1" applyFont="1" applyFill="1" applyBorder="1" applyAlignment="1">
      <alignment horizontal="center" vertical="top"/>
    </xf>
    <xf numFmtId="187" fontId="1" fillId="33" borderId="12" xfId="60" applyFont="1" applyFill="1" applyBorder="1" applyAlignment="1">
      <alignment horizontal="center" vertical="top"/>
    </xf>
    <xf numFmtId="0" fontId="2" fillId="33" borderId="0" xfId="0" applyFont="1" applyFill="1" applyAlignment="1">
      <alignment vertical="top"/>
    </xf>
    <xf numFmtId="0" fontId="1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 vertical="top"/>
    </xf>
    <xf numFmtId="0" fontId="1" fillId="34" borderId="0" xfId="0" applyFont="1" applyFill="1" applyAlignment="1">
      <alignment vertical="top"/>
    </xf>
    <xf numFmtId="0" fontId="1" fillId="34" borderId="16" xfId="0" applyFont="1" applyFill="1" applyBorder="1" applyAlignment="1">
      <alignment horizontal="center" vertical="top" wrapText="1"/>
    </xf>
    <xf numFmtId="0" fontId="3" fillId="34" borderId="17" xfId="0" applyFont="1" applyFill="1" applyBorder="1" applyAlignment="1">
      <alignment horizontal="center" vertical="top"/>
    </xf>
    <xf numFmtId="0" fontId="1" fillId="34" borderId="17" xfId="0" applyFont="1" applyFill="1" applyBorder="1" applyAlignment="1">
      <alignment horizontal="center" vertical="top" wrapText="1"/>
    </xf>
    <xf numFmtId="192" fontId="2" fillId="34" borderId="18" xfId="0" applyNumberFormat="1" applyFont="1" applyFill="1" applyBorder="1" applyAlignment="1">
      <alignment horizontal="center" vertical="top"/>
    </xf>
    <xf numFmtId="187" fontId="1" fillId="34" borderId="19" xfId="60" applyFont="1" applyFill="1" applyBorder="1" applyAlignment="1">
      <alignment horizontal="center" vertical="top"/>
    </xf>
    <xf numFmtId="0" fontId="1" fillId="34" borderId="0" xfId="0" applyFont="1" applyFill="1" applyAlignment="1">
      <alignment/>
    </xf>
    <xf numFmtId="0" fontId="1" fillId="34" borderId="11" xfId="0" applyFont="1" applyFill="1" applyBorder="1" applyAlignment="1">
      <alignment horizontal="center"/>
    </xf>
    <xf numFmtId="2" fontId="1" fillId="34" borderId="11" xfId="0" applyNumberFormat="1" applyFont="1" applyFill="1" applyBorder="1" applyAlignment="1">
      <alignment horizontal="right"/>
    </xf>
    <xf numFmtId="2" fontId="2" fillId="33" borderId="0" xfId="0" applyNumberFormat="1" applyFont="1" applyFill="1" applyAlignment="1">
      <alignment/>
    </xf>
    <xf numFmtId="0" fontId="2" fillId="33" borderId="18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 vertical="center"/>
    </xf>
    <xf numFmtId="2" fontId="2" fillId="33" borderId="14" xfId="0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justify" vertical="center" wrapText="1"/>
    </xf>
    <xf numFmtId="192" fontId="2" fillId="33" borderId="18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2" fillId="34" borderId="18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192" fontId="2" fillId="34" borderId="18" xfId="0" applyNumberFormat="1" applyFont="1" applyFill="1" applyBorder="1" applyAlignment="1">
      <alignment horizontal="center" vertical="top"/>
    </xf>
    <xf numFmtId="192" fontId="2" fillId="34" borderId="15" xfId="0" applyNumberFormat="1" applyFont="1" applyFill="1" applyBorder="1" applyAlignment="1">
      <alignment horizontal="center" vertical="top"/>
    </xf>
    <xf numFmtId="187" fontId="1" fillId="34" borderId="18" xfId="60" applyFont="1" applyFill="1" applyBorder="1" applyAlignment="1">
      <alignment horizontal="center" vertical="top"/>
    </xf>
    <xf numFmtId="187" fontId="1" fillId="34" borderId="15" xfId="60" applyFont="1" applyFill="1" applyBorder="1" applyAlignment="1">
      <alignment horizontal="center" vertical="top"/>
    </xf>
    <xf numFmtId="0" fontId="2" fillId="33" borderId="2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2" fontId="2" fillId="33" borderId="18" xfId="0" applyNumberFormat="1" applyFont="1" applyFill="1" applyBorder="1" applyAlignment="1">
      <alignment horizontal="center" vertical="center"/>
    </xf>
    <xf numFmtId="2" fontId="2" fillId="33" borderId="15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top"/>
    </xf>
    <xf numFmtId="0" fontId="4" fillId="34" borderId="15" xfId="0" applyFont="1" applyFill="1" applyBorder="1" applyAlignment="1">
      <alignment horizontal="center" vertical="top"/>
    </xf>
    <xf numFmtId="0" fontId="4" fillId="33" borderId="18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 vertical="top"/>
    </xf>
    <xf numFmtId="0" fontId="2" fillId="34" borderId="22" xfId="0" applyFont="1" applyFill="1" applyBorder="1" applyAlignment="1">
      <alignment horizontal="center" vertical="top"/>
    </xf>
    <xf numFmtId="0" fontId="2" fillId="34" borderId="15" xfId="0" applyFont="1" applyFill="1" applyBorder="1" applyAlignment="1">
      <alignment horizontal="center" vertical="top"/>
    </xf>
    <xf numFmtId="0" fontId="1" fillId="33" borderId="18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top" wrapText="1"/>
    </xf>
    <xf numFmtId="0" fontId="1" fillId="34" borderId="15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0" fontId="52" fillId="33" borderId="18" xfId="0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top"/>
    </xf>
    <xf numFmtId="0" fontId="2" fillId="33" borderId="15" xfId="0" applyFont="1" applyFill="1" applyBorder="1" applyAlignment="1">
      <alignment horizontal="center" vertical="top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2" fontId="1" fillId="34" borderId="18" xfId="0" applyNumberFormat="1" applyFont="1" applyFill="1" applyBorder="1" applyAlignment="1">
      <alignment horizontal="center"/>
    </xf>
    <xf numFmtId="2" fontId="1" fillId="34" borderId="15" xfId="0" applyNumberFormat="1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wrapText="1"/>
    </xf>
    <xf numFmtId="0" fontId="4" fillId="34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087;&#1088;&#1086;&#1076;&#1091;&#1082;&#1090;&#1099;%20&#1087;&#1080;&#1090;&#1072;&#1085;&#1080;&#1103;%202%20&#1087;&#1086;&#1083;&#1091;&#1075;&#1086;&#1076;&#1080;&#1077;%20&#1089;&#1072;&#1076;%20&#1080;%20&#1096;&#1082;&#1086;&#1083;&#1072;\&#1092;&#1088;&#1091;&#1082;&#1090;&#1099;\&#1053;&#1052;&#1062;%20&#1092;&#1088;&#1091;&#1082;&#1090;&#1099;%20&#1089;&#1072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1"/>
      <sheetName val="Лист2"/>
    </sheetNames>
    <sheetDataSet>
      <sheetData sheetId="0">
        <row r="13">
          <cell r="B13" t="str">
            <v>Груши</v>
          </cell>
          <cell r="D13" t="str">
            <v>кг</v>
          </cell>
        </row>
        <row r="14">
          <cell r="B14" t="str">
            <v>Итого: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4"/>
  <sheetViews>
    <sheetView tabSelected="1" view="pageBreakPreview" zoomScale="112" zoomScaleSheetLayoutView="112" zoomScalePageLayoutView="0" workbookViewId="0" topLeftCell="A1">
      <selection activeCell="D51" sqref="D51"/>
    </sheetView>
  </sheetViews>
  <sheetFormatPr defaultColWidth="9.140625" defaultRowHeight="12.75"/>
  <cols>
    <col min="1" max="1" width="6.140625" style="9" customWidth="1"/>
    <col min="2" max="2" width="33.140625" style="9" customWidth="1"/>
    <col min="3" max="3" width="98.8515625" style="9" customWidth="1"/>
    <col min="4" max="4" width="9.57421875" style="9" customWidth="1"/>
    <col min="5" max="5" width="8.421875" style="9" customWidth="1"/>
    <col min="6" max="6" width="11.57421875" style="9" customWidth="1"/>
    <col min="7" max="7" width="10.00390625" style="9" customWidth="1"/>
    <col min="8" max="8" width="9.7109375" style="9" customWidth="1"/>
    <col min="9" max="9" width="10.421875" style="9" customWidth="1"/>
    <col min="10" max="10" width="16.8515625" style="9" customWidth="1"/>
    <col min="11" max="11" width="11.7109375" style="9" customWidth="1"/>
    <col min="12" max="12" width="14.140625" style="9" customWidth="1"/>
    <col min="13" max="13" width="19.57421875" style="9" customWidth="1"/>
    <col min="14" max="16384" width="9.140625" style="9" customWidth="1"/>
  </cols>
  <sheetData>
    <row r="2" spans="1:13" ht="19.5" customHeight="1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s="4" customFormat="1" ht="17.25" customHeight="1">
      <c r="A3" s="85" t="s">
        <v>45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="85" customFormat="1" ht="15.75">
      <c r="A4" s="85" t="s">
        <v>21</v>
      </c>
    </row>
    <row r="5" spans="1:10" s="4" customFormat="1" ht="32.25" customHeight="1">
      <c r="A5" s="86" t="s">
        <v>1</v>
      </c>
      <c r="B5" s="86" t="s">
        <v>2</v>
      </c>
      <c r="C5" s="86" t="s">
        <v>3</v>
      </c>
      <c r="D5" s="86" t="s">
        <v>4</v>
      </c>
      <c r="E5" s="86" t="s">
        <v>5</v>
      </c>
      <c r="F5" s="107" t="s">
        <v>6</v>
      </c>
      <c r="G5" s="108"/>
      <c r="H5" s="108"/>
      <c r="I5" s="87" t="s">
        <v>7</v>
      </c>
      <c r="J5" s="87" t="s">
        <v>8</v>
      </c>
    </row>
    <row r="6" spans="1:10" s="4" customFormat="1" ht="14.25" customHeight="1">
      <c r="A6" s="86"/>
      <c r="B6" s="86"/>
      <c r="C6" s="86"/>
      <c r="D6" s="86"/>
      <c r="E6" s="86"/>
      <c r="F6" s="7" t="s">
        <v>9</v>
      </c>
      <c r="G6" s="7" t="s">
        <v>10</v>
      </c>
      <c r="H6" s="7" t="s">
        <v>11</v>
      </c>
      <c r="I6" s="88"/>
      <c r="J6" s="88"/>
    </row>
    <row r="7" spans="1:10" s="4" customFormat="1" ht="40.5" customHeight="1">
      <c r="A7" s="79">
        <v>1</v>
      </c>
      <c r="B7" s="18" t="s">
        <v>14</v>
      </c>
      <c r="C7" s="19" t="s">
        <v>29</v>
      </c>
      <c r="D7" s="18" t="s">
        <v>19</v>
      </c>
      <c r="E7" s="8">
        <v>380</v>
      </c>
      <c r="F7" s="5">
        <v>207</v>
      </c>
      <c r="G7" s="5">
        <v>205</v>
      </c>
      <c r="H7" s="5">
        <v>200</v>
      </c>
      <c r="I7" s="6"/>
      <c r="J7" s="6"/>
    </row>
    <row r="8" spans="1:10" s="11" customFormat="1" ht="13.5" customHeight="1">
      <c r="A8" s="81"/>
      <c r="B8" s="20" t="s">
        <v>12</v>
      </c>
      <c r="C8" s="21"/>
      <c r="D8" s="1"/>
      <c r="E8" s="1"/>
      <c r="F8" s="1"/>
      <c r="G8" s="1"/>
      <c r="H8" s="1"/>
      <c r="I8" s="6">
        <v>204</v>
      </c>
      <c r="J8" s="10">
        <f>I8*E7</f>
        <v>77520</v>
      </c>
    </row>
    <row r="9" spans="1:10" s="4" customFormat="1" ht="74.25" customHeight="1">
      <c r="A9" s="79">
        <v>2</v>
      </c>
      <c r="B9" s="40" t="s">
        <v>39</v>
      </c>
      <c r="C9" s="19" t="s">
        <v>30</v>
      </c>
      <c r="D9" s="18" t="s">
        <v>19</v>
      </c>
      <c r="E9" s="8">
        <v>200</v>
      </c>
      <c r="F9" s="5">
        <v>207</v>
      </c>
      <c r="G9" s="5">
        <v>205</v>
      </c>
      <c r="H9" s="5">
        <v>200</v>
      </c>
      <c r="I9" s="6"/>
      <c r="J9" s="10"/>
    </row>
    <row r="10" spans="1:10" s="11" customFormat="1" ht="13.5" customHeight="1">
      <c r="A10" s="81"/>
      <c r="B10" s="20" t="s">
        <v>12</v>
      </c>
      <c r="C10" s="21"/>
      <c r="D10" s="1"/>
      <c r="E10" s="1"/>
      <c r="F10" s="1"/>
      <c r="G10" s="1"/>
      <c r="H10" s="1"/>
      <c r="I10" s="6">
        <v>204</v>
      </c>
      <c r="J10" s="10">
        <f>I10*E9</f>
        <v>40800</v>
      </c>
    </row>
    <row r="11" spans="1:10" s="4" customFormat="1" ht="15.75" customHeight="1">
      <c r="A11" s="79">
        <v>3</v>
      </c>
      <c r="B11" s="18" t="s">
        <v>15</v>
      </c>
      <c r="C11" s="19" t="s">
        <v>31</v>
      </c>
      <c r="D11" s="18" t="s">
        <v>19</v>
      </c>
      <c r="E11" s="8">
        <v>100</v>
      </c>
      <c r="F11" s="5">
        <v>157</v>
      </c>
      <c r="G11" s="5">
        <v>155</v>
      </c>
      <c r="H11" s="5">
        <v>150</v>
      </c>
      <c r="I11" s="6"/>
      <c r="J11" s="10"/>
    </row>
    <row r="12" spans="1:10" s="11" customFormat="1" ht="13.5" customHeight="1">
      <c r="A12" s="81"/>
      <c r="B12" s="20" t="s">
        <v>12</v>
      </c>
      <c r="C12" s="21"/>
      <c r="D12" s="1"/>
      <c r="E12" s="1"/>
      <c r="F12" s="1"/>
      <c r="G12" s="1"/>
      <c r="H12" s="1"/>
      <c r="I12" s="6">
        <v>154</v>
      </c>
      <c r="J12" s="10">
        <f>I12*E11</f>
        <v>15400</v>
      </c>
    </row>
    <row r="13" spans="1:10" s="34" customFormat="1" ht="21.75" customHeight="1">
      <c r="A13" s="103">
        <v>4</v>
      </c>
      <c r="B13" s="28" t="str">
        <f>'[1]Лист3'!B13</f>
        <v>Груши</v>
      </c>
      <c r="C13" s="29" t="s">
        <v>32</v>
      </c>
      <c r="D13" s="28" t="str">
        <f>'[1]Лист3'!D13</f>
        <v>кг</v>
      </c>
      <c r="E13" s="30">
        <v>150</v>
      </c>
      <c r="F13" s="31">
        <v>207</v>
      </c>
      <c r="G13" s="31">
        <v>205</v>
      </c>
      <c r="H13" s="31">
        <v>200</v>
      </c>
      <c r="I13" s="32"/>
      <c r="J13" s="33"/>
    </row>
    <row r="14" spans="1:10" s="38" customFormat="1" ht="13.5" customHeight="1">
      <c r="A14" s="104"/>
      <c r="B14" s="35" t="str">
        <f>'[1]Лист3'!B14</f>
        <v>Итого:</v>
      </c>
      <c r="C14" s="36"/>
      <c r="D14" s="37"/>
      <c r="E14" s="37"/>
      <c r="F14" s="37"/>
      <c r="G14" s="37"/>
      <c r="H14" s="37"/>
      <c r="I14" s="32">
        <v>204</v>
      </c>
      <c r="J14" s="33">
        <f>I14*E13</f>
        <v>30600</v>
      </c>
    </row>
    <row r="15" spans="1:10" s="4" customFormat="1" ht="38.25" customHeight="1">
      <c r="A15" s="79">
        <v>5</v>
      </c>
      <c r="B15" s="18" t="s">
        <v>16</v>
      </c>
      <c r="C15" s="19" t="s">
        <v>33</v>
      </c>
      <c r="D15" s="18" t="s">
        <v>28</v>
      </c>
      <c r="E15" s="8">
        <v>904</v>
      </c>
      <c r="F15" s="5">
        <v>165</v>
      </c>
      <c r="G15" s="5">
        <v>160</v>
      </c>
      <c r="H15" s="5">
        <v>160</v>
      </c>
      <c r="I15" s="6"/>
      <c r="J15" s="10"/>
    </row>
    <row r="16" spans="1:10" s="11" customFormat="1" ht="13.5" customHeight="1">
      <c r="A16" s="81"/>
      <c r="B16" s="20" t="s">
        <v>12</v>
      </c>
      <c r="C16" s="21"/>
      <c r="D16" s="1"/>
      <c r="E16" s="1"/>
      <c r="F16" s="1"/>
      <c r="G16" s="1"/>
      <c r="H16" s="1"/>
      <c r="I16" s="6">
        <v>161.67</v>
      </c>
      <c r="J16" s="10">
        <f>E15*I16</f>
        <v>146149.68</v>
      </c>
    </row>
    <row r="17" spans="1:12" s="4" customFormat="1" ht="72" customHeight="1">
      <c r="A17" s="79">
        <v>6</v>
      </c>
      <c r="B17" s="40" t="s">
        <v>38</v>
      </c>
      <c r="C17" s="19" t="s">
        <v>37</v>
      </c>
      <c r="D17" s="18" t="s">
        <v>19</v>
      </c>
      <c r="E17" s="8">
        <v>360</v>
      </c>
      <c r="F17" s="5">
        <v>95.24</v>
      </c>
      <c r="G17" s="5">
        <v>90.48</v>
      </c>
      <c r="H17" s="5">
        <v>119.05</v>
      </c>
      <c r="I17" s="6"/>
      <c r="J17" s="10"/>
      <c r="L17" s="60"/>
    </row>
    <row r="18" spans="1:10" s="11" customFormat="1" ht="13.5" customHeight="1">
      <c r="A18" s="81"/>
      <c r="B18" s="20" t="s">
        <v>12</v>
      </c>
      <c r="C18" s="21"/>
      <c r="D18" s="1"/>
      <c r="E18" s="1"/>
      <c r="F18" s="1"/>
      <c r="G18" s="1"/>
      <c r="H18" s="1"/>
      <c r="I18" s="6">
        <v>101.59</v>
      </c>
      <c r="J18" s="10">
        <f>I18*E17</f>
        <v>36572.4</v>
      </c>
    </row>
    <row r="19" spans="1:10" s="4" customFormat="1" ht="35.25" customHeight="1">
      <c r="A19" s="79">
        <v>7</v>
      </c>
      <c r="B19" s="18" t="s">
        <v>17</v>
      </c>
      <c r="C19" s="19" t="s">
        <v>34</v>
      </c>
      <c r="D19" s="18" t="s">
        <v>19</v>
      </c>
      <c r="E19" s="8">
        <v>40</v>
      </c>
      <c r="F19" s="5">
        <v>237</v>
      </c>
      <c r="G19" s="5">
        <v>235</v>
      </c>
      <c r="H19" s="5">
        <v>230</v>
      </c>
      <c r="I19" s="6"/>
      <c r="J19" s="10"/>
    </row>
    <row r="20" spans="1:10" s="11" customFormat="1" ht="13.5" customHeight="1">
      <c r="A20" s="81"/>
      <c r="B20" s="20" t="s">
        <v>12</v>
      </c>
      <c r="C20" s="21"/>
      <c r="D20" s="1"/>
      <c r="E20" s="1"/>
      <c r="F20" s="1"/>
      <c r="G20" s="1"/>
      <c r="H20" s="1"/>
      <c r="I20" s="6">
        <v>234</v>
      </c>
      <c r="J20" s="10">
        <f>I20*E19</f>
        <v>9360</v>
      </c>
    </row>
    <row r="21" spans="1:10" s="46" customFormat="1" ht="41.25" customHeight="1">
      <c r="A21" s="105">
        <v>8</v>
      </c>
      <c r="B21" s="25" t="s">
        <v>18</v>
      </c>
      <c r="C21" s="41" t="s">
        <v>35</v>
      </c>
      <c r="D21" s="25" t="s">
        <v>28</v>
      </c>
      <c r="E21" s="42">
        <v>400</v>
      </c>
      <c r="F21" s="43">
        <v>75</v>
      </c>
      <c r="G21" s="43">
        <v>38</v>
      </c>
      <c r="H21" s="43">
        <v>50</v>
      </c>
      <c r="I21" s="44"/>
      <c r="J21" s="45"/>
    </row>
    <row r="22" spans="1:10" s="50" customFormat="1" ht="13.5" customHeight="1">
      <c r="A22" s="106"/>
      <c r="B22" s="47" t="s">
        <v>12</v>
      </c>
      <c r="C22" s="48"/>
      <c r="D22" s="49"/>
      <c r="E22" s="49"/>
      <c r="F22" s="49"/>
      <c r="G22" s="49"/>
      <c r="H22" s="49"/>
      <c r="I22" s="44">
        <v>54.33</v>
      </c>
      <c r="J22" s="45">
        <f>I22*E21</f>
        <v>21732</v>
      </c>
    </row>
    <row r="23" spans="1:10" s="51" customFormat="1" ht="13.5" customHeight="1" hidden="1">
      <c r="A23" s="95">
        <v>9</v>
      </c>
      <c r="B23" s="67" t="s">
        <v>24</v>
      </c>
      <c r="C23" s="89" t="s">
        <v>25</v>
      </c>
      <c r="D23" s="67" t="s">
        <v>19</v>
      </c>
      <c r="E23" s="100">
        <v>55</v>
      </c>
      <c r="F23" s="67">
        <v>180</v>
      </c>
      <c r="G23" s="67">
        <v>190</v>
      </c>
      <c r="H23" s="67">
        <v>220</v>
      </c>
      <c r="I23" s="69">
        <v>196.67</v>
      </c>
      <c r="J23" s="71"/>
    </row>
    <row r="24" spans="1:10" s="51" customFormat="1" ht="12" customHeight="1" hidden="1">
      <c r="A24" s="96"/>
      <c r="B24" s="68"/>
      <c r="C24" s="90"/>
      <c r="D24" s="68"/>
      <c r="E24" s="101"/>
      <c r="F24" s="68"/>
      <c r="G24" s="68"/>
      <c r="H24" s="68"/>
      <c r="I24" s="70"/>
      <c r="J24" s="72"/>
    </row>
    <row r="25" spans="1:10" s="51" customFormat="1" ht="13.5" customHeight="1" hidden="1">
      <c r="A25" s="97"/>
      <c r="B25" s="52" t="s">
        <v>12</v>
      </c>
      <c r="C25" s="53"/>
      <c r="D25" s="54"/>
      <c r="E25" s="54"/>
      <c r="F25" s="54"/>
      <c r="G25" s="54"/>
      <c r="H25" s="54"/>
      <c r="I25" s="55"/>
      <c r="J25" s="56">
        <f>I23*E23</f>
        <v>10816.849999999999</v>
      </c>
    </row>
    <row r="26" spans="1:10" s="11" customFormat="1" ht="13.5" customHeight="1">
      <c r="A26" s="79">
        <v>9</v>
      </c>
      <c r="B26" s="79" t="s">
        <v>22</v>
      </c>
      <c r="C26" s="91" t="s">
        <v>36</v>
      </c>
      <c r="D26" s="93" t="s">
        <v>19</v>
      </c>
      <c r="E26" s="98">
        <v>40</v>
      </c>
      <c r="F26" s="79">
        <v>257</v>
      </c>
      <c r="G26" s="79">
        <v>255</v>
      </c>
      <c r="H26" s="79">
        <v>250</v>
      </c>
      <c r="I26" s="82"/>
      <c r="J26" s="93"/>
    </row>
    <row r="27" spans="1:10" s="11" customFormat="1" ht="14.25" customHeight="1">
      <c r="A27" s="80"/>
      <c r="B27" s="81"/>
      <c r="C27" s="92"/>
      <c r="D27" s="94"/>
      <c r="E27" s="99"/>
      <c r="F27" s="81"/>
      <c r="G27" s="81"/>
      <c r="H27" s="81"/>
      <c r="I27" s="83"/>
      <c r="J27" s="94"/>
    </row>
    <row r="28" spans="1:10" s="11" customFormat="1" ht="13.5" customHeight="1" thickBot="1">
      <c r="A28" s="81"/>
      <c r="B28" s="22" t="s">
        <v>12</v>
      </c>
      <c r="C28" s="23"/>
      <c r="D28" s="23"/>
      <c r="E28" s="23"/>
      <c r="F28" s="23"/>
      <c r="G28" s="23"/>
      <c r="H28" s="23"/>
      <c r="I28" s="63">
        <v>254</v>
      </c>
      <c r="J28" s="14">
        <f>I28*E26</f>
        <v>10160</v>
      </c>
    </row>
    <row r="29" spans="1:10" s="57" customFormat="1" ht="13.5" customHeight="1" hidden="1">
      <c r="A29" s="121">
        <v>11</v>
      </c>
      <c r="B29" s="121" t="s">
        <v>27</v>
      </c>
      <c r="C29" s="124" t="s">
        <v>26</v>
      </c>
      <c r="D29" s="109" t="s">
        <v>20</v>
      </c>
      <c r="E29" s="119">
        <v>850</v>
      </c>
      <c r="F29" s="109">
        <v>160</v>
      </c>
      <c r="G29" s="109">
        <v>125</v>
      </c>
      <c r="H29" s="109">
        <v>165</v>
      </c>
      <c r="I29" s="109">
        <v>150</v>
      </c>
      <c r="J29" s="114"/>
    </row>
    <row r="30" spans="1:10" s="57" customFormat="1" ht="31.5" customHeight="1" hidden="1">
      <c r="A30" s="122"/>
      <c r="B30" s="123"/>
      <c r="C30" s="125"/>
      <c r="D30" s="110"/>
      <c r="E30" s="120"/>
      <c r="F30" s="110"/>
      <c r="G30" s="110"/>
      <c r="H30" s="110"/>
      <c r="I30" s="110"/>
      <c r="J30" s="115"/>
    </row>
    <row r="31" spans="1:10" s="57" customFormat="1" ht="13.5" customHeight="1" hidden="1" thickBot="1">
      <c r="A31" s="123"/>
      <c r="B31" s="58" t="s">
        <v>12</v>
      </c>
      <c r="C31" s="116"/>
      <c r="D31" s="117"/>
      <c r="E31" s="117"/>
      <c r="F31" s="117"/>
      <c r="G31" s="117"/>
      <c r="H31" s="117"/>
      <c r="I31" s="118"/>
      <c r="J31" s="59">
        <f>I29*E29</f>
        <v>127500</v>
      </c>
    </row>
    <row r="32" spans="1:10" s="11" customFormat="1" ht="102.75" customHeight="1">
      <c r="A32" s="79">
        <v>10</v>
      </c>
      <c r="B32" s="40" t="s">
        <v>40</v>
      </c>
      <c r="C32" s="64" t="s">
        <v>46</v>
      </c>
      <c r="D32" s="61" t="s">
        <v>28</v>
      </c>
      <c r="E32" s="62">
        <v>120</v>
      </c>
      <c r="F32" s="65">
        <v>75</v>
      </c>
      <c r="G32" s="65">
        <v>68</v>
      </c>
      <c r="H32" s="65">
        <v>65</v>
      </c>
      <c r="I32" s="61"/>
      <c r="J32" s="14"/>
    </row>
    <row r="33" spans="1:10" s="11" customFormat="1" ht="13.5" customHeight="1">
      <c r="A33" s="81"/>
      <c r="B33" s="39" t="s">
        <v>12</v>
      </c>
      <c r="C33" s="111"/>
      <c r="D33" s="112"/>
      <c r="E33" s="112"/>
      <c r="F33" s="112"/>
      <c r="G33" s="112"/>
      <c r="H33" s="113"/>
      <c r="I33" s="66">
        <v>69.33</v>
      </c>
      <c r="J33" s="14">
        <f>I33*E32</f>
        <v>8319.6</v>
      </c>
    </row>
    <row r="34" spans="1:10" s="11" customFormat="1" ht="27" customHeight="1">
      <c r="A34" s="76" t="s">
        <v>47</v>
      </c>
      <c r="B34" s="77"/>
      <c r="C34" s="77"/>
      <c r="D34" s="77"/>
      <c r="E34" s="77"/>
      <c r="F34" s="77"/>
      <c r="G34" s="77"/>
      <c r="H34" s="77"/>
      <c r="I34" s="78"/>
      <c r="J34" s="15">
        <f>J33+J28+J22+J20+J18+J16+J14+J12+J10+J8</f>
        <v>396613.68</v>
      </c>
    </row>
    <row r="35" spans="1:10" s="75" customFormat="1" ht="12.75" customHeight="1">
      <c r="A35" s="73"/>
      <c r="B35" s="74"/>
      <c r="C35" s="74"/>
      <c r="D35" s="74"/>
      <c r="E35" s="74"/>
      <c r="F35" s="74"/>
      <c r="G35" s="74"/>
      <c r="H35" s="74"/>
      <c r="I35" s="74"/>
      <c r="J35" s="74"/>
    </row>
    <row r="36" spans="1:10" s="75" customFormat="1" ht="1.5" customHeight="1">
      <c r="A36" s="73"/>
      <c r="B36" s="74"/>
      <c r="C36" s="74"/>
      <c r="D36" s="74"/>
      <c r="E36" s="74"/>
      <c r="F36" s="74"/>
      <c r="G36" s="74"/>
      <c r="H36" s="74"/>
      <c r="I36" s="74"/>
      <c r="J36" s="74"/>
    </row>
    <row r="37" spans="1:10" s="75" customFormat="1" ht="12.75" customHeight="1" hidden="1">
      <c r="A37" s="73"/>
      <c r="B37" s="74"/>
      <c r="C37" s="74"/>
      <c r="D37" s="74"/>
      <c r="E37" s="74"/>
      <c r="F37" s="74"/>
      <c r="G37" s="74"/>
      <c r="H37" s="74"/>
      <c r="I37" s="74"/>
      <c r="J37" s="74"/>
    </row>
    <row r="38" spans="1:10" s="12" customFormat="1" ht="15" customHeight="1">
      <c r="A38" s="25">
        <f>'[2]Лист1'!A12</f>
        <v>1</v>
      </c>
      <c r="B38" s="102" t="s">
        <v>41</v>
      </c>
      <c r="C38" s="102"/>
      <c r="D38" s="3"/>
      <c r="E38" s="3"/>
      <c r="F38" s="3"/>
      <c r="G38" s="16"/>
      <c r="H38" s="16"/>
      <c r="I38" s="16"/>
      <c r="J38" s="17"/>
    </row>
    <row r="39" spans="1:10" s="13" customFormat="1" ht="15.75" customHeight="1">
      <c r="A39" s="24">
        <f>'[2]Лист1'!A13</f>
        <v>2</v>
      </c>
      <c r="B39" s="102" t="s">
        <v>42</v>
      </c>
      <c r="C39" s="102"/>
      <c r="D39" s="3"/>
      <c r="E39" s="3"/>
      <c r="F39" s="3"/>
      <c r="G39" s="16"/>
      <c r="H39" s="16"/>
      <c r="I39" s="16"/>
      <c r="J39" s="17"/>
    </row>
    <row r="40" spans="1:10" s="12" customFormat="1" ht="15" customHeight="1">
      <c r="A40" s="26">
        <f>'[2]Лист1'!A14</f>
        <v>3</v>
      </c>
      <c r="B40" s="102" t="s">
        <v>43</v>
      </c>
      <c r="C40" s="102"/>
      <c r="D40" s="3"/>
      <c r="E40" s="3"/>
      <c r="F40" s="3"/>
      <c r="G40" s="16"/>
      <c r="H40" s="16"/>
      <c r="I40" s="16"/>
      <c r="J40" s="17"/>
    </row>
    <row r="41" spans="1:10" s="4" customFormat="1" ht="15.75">
      <c r="A41" s="3"/>
      <c r="B41" s="3"/>
      <c r="C41" s="3"/>
      <c r="D41" s="9"/>
      <c r="E41" s="9"/>
      <c r="F41" s="9"/>
      <c r="G41" s="9"/>
      <c r="H41" s="9"/>
      <c r="I41" s="9"/>
      <c r="J41" s="9"/>
    </row>
    <row r="42" spans="1:10" s="4" customFormat="1" ht="15.75">
      <c r="A42" s="3"/>
      <c r="B42" s="2" t="s">
        <v>13</v>
      </c>
      <c r="C42" s="2"/>
      <c r="D42" s="9"/>
      <c r="E42" s="9"/>
      <c r="F42" s="9"/>
      <c r="G42" s="9"/>
      <c r="H42" s="9"/>
      <c r="I42" s="9"/>
      <c r="J42" s="9"/>
    </row>
    <row r="43" spans="1:10" s="4" customFormat="1" ht="15.75">
      <c r="A43" s="3"/>
      <c r="B43" s="2" t="s">
        <v>23</v>
      </c>
      <c r="C43" s="2"/>
      <c r="D43" s="27"/>
      <c r="E43" s="27"/>
      <c r="F43" s="27"/>
      <c r="G43" s="9"/>
      <c r="H43" s="9"/>
      <c r="I43" s="9"/>
      <c r="J43" s="9"/>
    </row>
    <row r="44" spans="1:10" s="4" customFormat="1" ht="15.75">
      <c r="A44" s="3"/>
      <c r="B44" s="2" t="s">
        <v>44</v>
      </c>
      <c r="C44" s="2"/>
      <c r="D44" s="9"/>
      <c r="E44" s="9"/>
      <c r="F44" s="9"/>
      <c r="G44" s="9"/>
      <c r="H44" s="9"/>
      <c r="I44" s="9"/>
      <c r="J44" s="9"/>
    </row>
  </sheetData>
  <sheetProtection/>
  <mergeCells count="57">
    <mergeCell ref="J29:J30"/>
    <mergeCell ref="C31:I31"/>
    <mergeCell ref="E29:E30"/>
    <mergeCell ref="A29:A31"/>
    <mergeCell ref="B29:B30"/>
    <mergeCell ref="C29:C30"/>
    <mergeCell ref="D29:D30"/>
    <mergeCell ref="A32:A33"/>
    <mergeCell ref="F29:F30"/>
    <mergeCell ref="G29:G30"/>
    <mergeCell ref="H29:H30"/>
    <mergeCell ref="I29:I30"/>
    <mergeCell ref="C33:H33"/>
    <mergeCell ref="B40:C40"/>
    <mergeCell ref="A4:IV4"/>
    <mergeCell ref="A13:A14"/>
    <mergeCell ref="A21:A22"/>
    <mergeCell ref="A15:A16"/>
    <mergeCell ref="F5:H5"/>
    <mergeCell ref="B39:C39"/>
    <mergeCell ref="B38:C38"/>
    <mergeCell ref="J26:J27"/>
    <mergeCell ref="J5:J6"/>
    <mergeCell ref="E26:E27"/>
    <mergeCell ref="D5:D6"/>
    <mergeCell ref="F26:F27"/>
    <mergeCell ref="B5:B6"/>
    <mergeCell ref="E23:E24"/>
    <mergeCell ref="F23:F24"/>
    <mergeCell ref="B23:B24"/>
    <mergeCell ref="D23:D24"/>
    <mergeCell ref="A9:A10"/>
    <mergeCell ref="C23:C24"/>
    <mergeCell ref="B26:B27"/>
    <mergeCell ref="C26:C27"/>
    <mergeCell ref="D26:D27"/>
    <mergeCell ref="A23:A25"/>
    <mergeCell ref="A2:M2"/>
    <mergeCell ref="A3:M3"/>
    <mergeCell ref="E5:E6"/>
    <mergeCell ref="I5:I6"/>
    <mergeCell ref="C5:C6"/>
    <mergeCell ref="A19:A20"/>
    <mergeCell ref="A7:A8"/>
    <mergeCell ref="A11:A12"/>
    <mergeCell ref="A17:A18"/>
    <mergeCell ref="A5:A6"/>
    <mergeCell ref="G23:G24"/>
    <mergeCell ref="H23:H24"/>
    <mergeCell ref="I23:I24"/>
    <mergeCell ref="J23:J24"/>
    <mergeCell ref="A35:IV37"/>
    <mergeCell ref="A34:I34"/>
    <mergeCell ref="A26:A28"/>
    <mergeCell ref="H26:H27"/>
    <mergeCell ref="I26:I27"/>
    <mergeCell ref="G26:G27"/>
  </mergeCells>
  <printOptions/>
  <pageMargins left="0.2362204724409449" right="0.2362204724409449" top="0.5511811023622047" bottom="0.5511811023622047" header="0.31496062992125984" footer="0.31496062992125984"/>
  <pageSetup fitToWidth="0" fitToHeight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2019-05-04T05:07:38Z</cp:lastPrinted>
  <dcterms:created xsi:type="dcterms:W3CDTF">1996-10-08T23:32:33Z</dcterms:created>
  <dcterms:modified xsi:type="dcterms:W3CDTF">2019-05-04T05:10:57Z</dcterms:modified>
  <cp:category/>
  <cp:version/>
  <cp:contentType/>
  <cp:contentStatus/>
</cp:coreProperties>
</file>