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</sheets>
  <externalReferences>
    <externalReference r:id="rId4"/>
    <externalReference r:id="rId5"/>
  </externalReferences>
  <definedNames>
    <definedName name="_xlnm.Print_Area" localSheetId="0">'Лист3'!$A$1:$K$40</definedName>
  </definedNames>
  <calcPr fullCalcOnLoad="1"/>
</workbook>
</file>

<file path=xl/sharedStrings.xml><?xml version="1.0" encoding="utf-8"?>
<sst xmlns="http://schemas.openxmlformats.org/spreadsheetml/2006/main" count="67" uniqueCount="50">
  <si>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</si>
  <si>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</si>
  <si>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</si>
  <si>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</si>
  <si>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</si>
  <si>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</si>
  <si>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</si>
  <si>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</si>
  <si>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</si>
  <si>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</si>
  <si>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</si>
  <si>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</si>
  <si>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</si>
  <si>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Апельсины</t>
  </si>
  <si>
    <t>Лимоны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</si>
  <si>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</si>
  <si>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</si>
  <si>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</si>
  <si>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</si>
  <si>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</si>
  <si>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</si>
  <si>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</si>
  <si>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>Мандарины</t>
  </si>
  <si>
    <t>Яблоки</t>
  </si>
  <si>
    <t>Ягоды сушеные</t>
  </si>
  <si>
    <t>Вид винограда сушеного: Изюм. Вид изюма: Светлый. Вид применяемой сушки: Тепловая. Вид ягод: Целые. Наименование ягод: Виноград. Наличие косточки: Нет. Товарный сорт: Первый.</t>
  </si>
  <si>
    <t>килограмм</t>
  </si>
  <si>
    <t>Вид применяемой сушки: Тепловая. Вид ягод: Целые. Наименование ягод: Шиповник (плоды). Товарный сорт: Первый.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</si>
  <si>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</si>
  <si>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</si>
  <si>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КТРУ или ОКПД 2</t>
  </si>
  <si>
    <t>01.23.13.000-00000003</t>
  </si>
  <si>
    <t xml:space="preserve">КТРУ </t>
  </si>
  <si>
    <t>01.23.14.000-00000003</t>
  </si>
  <si>
    <t>01.23.12.000-0000003</t>
  </si>
  <si>
    <t>01.22.12.000-0000002</t>
  </si>
  <si>
    <t>01.24.10.000-00000001</t>
  </si>
  <si>
    <t>01.25.19.190-00000029</t>
  </si>
  <si>
    <t>01.25.19.190-0000010</t>
  </si>
  <si>
    <t>Коммерческое предложение вх. № 47 от 19.05.2023</t>
  </si>
  <si>
    <t>Коммерческое предложение вх. № 52 от 19.05.2023</t>
  </si>
  <si>
    <t>Коммерческое предложение вх. № 56 от 19.05.2023</t>
  </si>
  <si>
    <t>Товарный сорт: Не ниже высшего.</t>
  </si>
  <si>
    <t xml:space="preserve">Товарный сорт: Не ниже высшего. Наличие косточек: Неважно.
</t>
  </si>
  <si>
    <t>Товарный класс: Не ниже первого.</t>
  </si>
  <si>
    <t xml:space="preserve">Товарный сорт: Не ниже высшего. Яблоко зеленое: да </t>
  </si>
  <si>
    <t>Итого: начальная (максимальная) цена  гражданско-правового договора 144 573 (сто сорок четыре тысячи пятьсот семьдесят три) рубля 30 копеек</t>
  </si>
  <si>
    <t>Дата составления сводной таблицы 17.07.2023 год</t>
  </si>
  <si>
    <t>Аукцион в электронной форме на поставку продуктов питания(фрукты, ягоды сушеные) дошкольные группы</t>
  </si>
  <si>
    <t>И.о. директора школы ______________________  Л.Г. Залозная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</si>
</sst>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</numFmts>
  <fonts count="5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Segoe Prin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Segoe Prin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8" fillId="33" borderId="0" xfId="0" applyFont="1" applyFill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4" borderId="0" xfId="0" applyFont="1" applyFill="1" applyAlignment="1">
      <alignment vertical="top"/>
    </xf>
    <xf numFmtId="0" fontId="1" fillId="34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/>
    </xf>
    <xf numFmtId="0" fontId="1" fillId="33" borderId="19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/>
    </xf>
    <xf numFmtId="0" fontId="1" fillId="33" borderId="10" xfId="0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left" vertical="center"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 horizontal="left" vertical="top"/>
    </xf>
    <xf numFmtId="0" fontId="50" fillId="33" borderId="0" xfId="0" applyFont="1" applyFill="1" applyAlignment="1">
      <alignment horizontal="left" vertical="top"/>
    </xf>
    <xf numFmtId="0" fontId="5" fillId="33" borderId="11" xfId="0" applyFont="1" applyFill="1" applyBorder="1" applyAlignment="1">
      <alignment vertical="center"/>
    </xf>
    <xf numFmtId="4" fontId="49" fillId="33" borderId="0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1" xfId="0" applyFont="1" applyFill="1" applyBorder="1" applyAlignment="1">
      <alignment vertical="top"/>
    </xf>
    <xf numFmtId="0" fontId="1" fillId="34" borderId="11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4" borderId="19" xfId="0" applyFont="1" applyFill="1" applyBorder="1" applyAlignment="1">
      <alignment vertical="top"/>
    </xf>
    <xf numFmtId="0" fontId="1" fillId="34" borderId="19" xfId="0" applyFont="1" applyFill="1" applyBorder="1" applyAlignment="1">
      <alignment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vertical="top"/>
    </xf>
    <xf numFmtId="0" fontId="1" fillId="34" borderId="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top"/>
    </xf>
    <xf numFmtId="0" fontId="1" fillId="34" borderId="11" xfId="0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 wrapText="1"/>
    </xf>
    <xf numFmtId="2" fontId="1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3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2" fontId="1" fillId="34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2" fontId="1" fillId="33" borderId="17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1" fillId="33" borderId="17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92" fontId="2" fillId="34" borderId="17" xfId="0" applyNumberFormat="1" applyFont="1" applyFill="1" applyBorder="1" applyAlignment="1">
      <alignment horizontal="center" vertical="center"/>
    </xf>
    <xf numFmtId="192" fontId="2" fillId="34" borderId="13" xfId="0" applyNumberFormat="1" applyFont="1" applyFill="1" applyBorder="1" applyAlignment="1">
      <alignment horizontal="center" vertical="center"/>
    </xf>
    <xf numFmtId="187" fontId="1" fillId="34" borderId="11" xfId="6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83862200262586220100100520010000000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1"/>
      <sheetName val="Лист2"/>
    </sheetNames>
    <sheetDataSet>
      <sheetData sheetId="0">
        <row r="11">
          <cell r="B11" t="str">
            <v>Бананы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40"/>
  <sheetViews>
    <sheetView tabSelected="1" view="pageBreakPreview" zoomScale="90" zoomScaleSheetLayoutView="90" zoomScalePageLayoutView="0" workbookViewId="0" topLeftCell="A1">
      <selection activeCell="E35" sqref="E35"/>
    </sheetView>
  </sheetViews>
  <sheetFormatPr defaultColWidth="9.140625" defaultRowHeight="12.75"/>
  <cols>
    <col min="1" max="1" width="9.421875" style="9" customWidth="1"/>
    <col min="2" max="2" width="31.00390625" style="9" customWidth="1"/>
    <col min="3" max="3" width="83.7109375" style="9" customWidth="1"/>
    <col min="4" max="4" width="9.57421875" style="9" customWidth="1"/>
    <col min="5" max="5" width="8.421875" style="9" customWidth="1"/>
    <col min="6" max="6" width="11.57421875" style="9" customWidth="1"/>
    <col min="7" max="7" width="10.00390625" style="9" customWidth="1"/>
    <col min="8" max="8" width="9.7109375" style="9" customWidth="1"/>
    <col min="9" max="9" width="10.421875" style="9" customWidth="1"/>
    <col min="10" max="10" width="22.421875" style="9" customWidth="1"/>
    <col min="11" max="12" width="35.00390625" style="9" customWidth="1"/>
    <col min="13" max="13" width="19.57421875" style="9" customWidth="1"/>
    <col min="14" max="22" width="9.140625" style="9" customWidth="1"/>
    <col min="23" max="23" width="8.421875" style="9" customWidth="1"/>
    <col min="24" max="42" width="9.140625" style="9" customWidth="1"/>
    <col min="43" max="43" width="6.421875" style="9" customWidth="1"/>
    <col min="44" max="55" width="9.140625" style="9" customWidth="1"/>
    <col min="56" max="56" width="7.57421875" style="9" customWidth="1"/>
    <col min="57" max="78" width="9.140625" style="9" customWidth="1"/>
    <col min="79" max="79" width="5.00390625" style="9" customWidth="1"/>
    <col min="80" max="87" width="9.140625" style="9" customWidth="1"/>
    <col min="88" max="88" width="7.140625" style="9" customWidth="1"/>
    <col min="89" max="103" width="9.140625" style="9" customWidth="1"/>
    <col min="104" max="104" width="2.8515625" style="9" customWidth="1"/>
    <col min="105" max="110" width="9.140625" style="9" customWidth="1"/>
    <col min="111" max="111" width="7.140625" style="9" customWidth="1"/>
    <col min="112" max="131" width="9.140625" style="9" customWidth="1"/>
    <col min="132" max="132" width="4.8515625" style="9" customWidth="1"/>
    <col min="133" max="137" width="9.140625" style="9" customWidth="1"/>
    <col min="138" max="138" width="0.71875" style="9" customWidth="1"/>
    <col min="139" max="144" width="9.140625" style="9" customWidth="1"/>
    <col min="145" max="145" width="26.28125" style="9" customWidth="1"/>
    <col min="146" max="146" width="17.57421875" style="9" customWidth="1"/>
    <col min="147" max="16384" width="9.140625" style="9" customWidth="1"/>
  </cols>
  <sheetData>
    <row r="1" spans="4:11" ht="26.25" customHeight="1">
      <c r="D1" s="125" t="s">
        <v>29</v>
      </c>
      <c r="E1" s="125"/>
      <c r="F1" s="125"/>
      <c r="G1" s="125"/>
      <c r="H1" s="125"/>
      <c r="I1" s="125"/>
      <c r="J1" s="125"/>
      <c r="K1" s="125"/>
    </row>
    <row r="2" spans="1:13" ht="19.5" customHeight="1">
      <c r="A2" s="89" t="s">
        <v>28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s="4" customFormat="1" ht="17.25" customHeight="1">
      <c r="A3" s="90" t="s">
        <v>48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="90" customFormat="1" ht="15.75">
      <c r="A4" s="90" t="s">
        <v>17</v>
      </c>
    </row>
    <row r="5" spans="1:145" s="4" customFormat="1" ht="29.25" customHeight="1">
      <c r="A5" s="91" t="s">
        <v>0</v>
      </c>
      <c r="B5" s="91" t="s">
        <v>1</v>
      </c>
      <c r="C5" s="91" t="s">
        <v>2</v>
      </c>
      <c r="D5" s="91" t="s">
        <v>3</v>
      </c>
      <c r="E5" s="91" t="s">
        <v>4</v>
      </c>
      <c r="F5" s="96" t="s">
        <v>5</v>
      </c>
      <c r="G5" s="97"/>
      <c r="H5" s="97"/>
      <c r="I5" s="92" t="s">
        <v>6</v>
      </c>
      <c r="J5" s="91" t="s">
        <v>7</v>
      </c>
      <c r="K5" s="95" t="s">
        <v>32</v>
      </c>
      <c r="L5" s="62"/>
      <c r="M5" s="57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98" t="s">
        <v>30</v>
      </c>
    </row>
    <row r="6" spans="1:145" s="4" customFormat="1" ht="14.25" customHeight="1">
      <c r="A6" s="91"/>
      <c r="B6" s="91"/>
      <c r="C6" s="91"/>
      <c r="D6" s="91"/>
      <c r="E6" s="91"/>
      <c r="F6" s="7" t="s">
        <v>8</v>
      </c>
      <c r="G6" s="7" t="s">
        <v>9</v>
      </c>
      <c r="H6" s="7" t="s">
        <v>10</v>
      </c>
      <c r="I6" s="93"/>
      <c r="J6" s="91"/>
      <c r="K6" s="95"/>
      <c r="L6" s="62"/>
      <c r="M6" s="57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99"/>
    </row>
    <row r="7" spans="1:145" s="4" customFormat="1" ht="19.5" customHeight="1">
      <c r="A7" s="74">
        <v>1</v>
      </c>
      <c r="B7" s="8" t="s">
        <v>13</v>
      </c>
      <c r="C7" s="11" t="s">
        <v>42</v>
      </c>
      <c r="D7" s="36" t="s">
        <v>26</v>
      </c>
      <c r="E7" s="69">
        <v>275</v>
      </c>
      <c r="F7" s="5">
        <v>160</v>
      </c>
      <c r="G7" s="5">
        <v>140</v>
      </c>
      <c r="H7" s="5">
        <v>180</v>
      </c>
      <c r="I7" s="6">
        <v>160</v>
      </c>
      <c r="J7" s="6"/>
      <c r="K7" s="66" t="s">
        <v>31</v>
      </c>
      <c r="L7" s="62"/>
      <c r="M7" s="57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 t="s">
        <v>31</v>
      </c>
    </row>
    <row r="8" spans="1:145" s="10" customFormat="1" ht="13.5" customHeight="1">
      <c r="A8" s="75"/>
      <c r="B8" s="12" t="s">
        <v>11</v>
      </c>
      <c r="C8" s="24"/>
      <c r="D8" s="1"/>
      <c r="E8" s="1"/>
      <c r="F8" s="1"/>
      <c r="G8" s="1"/>
      <c r="H8" s="1"/>
      <c r="I8" s="6"/>
      <c r="J8" s="81">
        <f>I7*E7</f>
        <v>44000</v>
      </c>
      <c r="K8" s="66"/>
      <c r="L8" s="63"/>
      <c r="M8" s="58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/>
      <c r="EJ8" s="53"/>
      <c r="EK8" s="53"/>
      <c r="EL8" s="53"/>
      <c r="EM8" s="53"/>
      <c r="EN8" s="53"/>
      <c r="EO8" s="53"/>
    </row>
    <row r="9" spans="1:145" s="4" customFormat="1" ht="23.25" customHeight="1">
      <c r="A9" s="74">
        <v>2</v>
      </c>
      <c r="B9" s="8" t="s">
        <v>22</v>
      </c>
      <c r="C9" s="34" t="s">
        <v>43</v>
      </c>
      <c r="D9" s="36" t="s">
        <v>26</v>
      </c>
      <c r="E9" s="69">
        <v>50</v>
      </c>
      <c r="F9" s="5">
        <v>170</v>
      </c>
      <c r="G9" s="5">
        <v>170</v>
      </c>
      <c r="H9" s="5">
        <v>240</v>
      </c>
      <c r="I9" s="6">
        <v>193.33</v>
      </c>
      <c r="J9" s="81"/>
      <c r="K9" s="66" t="s">
        <v>33</v>
      </c>
      <c r="L9" s="62"/>
      <c r="M9" s="57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</row>
    <row r="10" spans="1:145" s="10" customFormat="1" ht="14.25" customHeight="1">
      <c r="A10" s="75"/>
      <c r="B10" s="12" t="s">
        <v>11</v>
      </c>
      <c r="C10" s="24"/>
      <c r="D10" s="1"/>
      <c r="E10" s="1"/>
      <c r="F10" s="1"/>
      <c r="G10" s="1"/>
      <c r="H10" s="1"/>
      <c r="I10" s="6"/>
      <c r="J10" s="81">
        <f>I9*E9</f>
        <v>9666.5</v>
      </c>
      <c r="K10" s="66"/>
      <c r="L10" s="63"/>
      <c r="M10" s="58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</row>
    <row r="11" spans="1:145" s="4" customFormat="1" ht="20.25" customHeight="1">
      <c r="A11" s="74">
        <v>3</v>
      </c>
      <c r="B11" s="8" t="s">
        <v>14</v>
      </c>
      <c r="C11" s="11" t="s">
        <v>42</v>
      </c>
      <c r="D11" s="36" t="s">
        <v>26</v>
      </c>
      <c r="E11" s="69">
        <v>15</v>
      </c>
      <c r="F11" s="5">
        <v>190</v>
      </c>
      <c r="G11" s="5">
        <v>200</v>
      </c>
      <c r="H11" s="5">
        <v>200</v>
      </c>
      <c r="I11" s="6">
        <v>196</v>
      </c>
      <c r="J11" s="81"/>
      <c r="K11" s="66" t="s">
        <v>34</v>
      </c>
      <c r="L11" s="62"/>
      <c r="M11" s="57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</row>
    <row r="12" spans="1:145" s="10" customFormat="1" ht="13.5" customHeight="1">
      <c r="A12" s="75"/>
      <c r="B12" s="12" t="s">
        <v>11</v>
      </c>
      <c r="C12" s="24"/>
      <c r="D12" s="1"/>
      <c r="E12" s="1"/>
      <c r="F12" s="1"/>
      <c r="G12" s="1"/>
      <c r="H12" s="1"/>
      <c r="I12" s="6"/>
      <c r="J12" s="81">
        <f>I11*E11</f>
        <v>2940</v>
      </c>
      <c r="K12" s="66"/>
      <c r="L12" s="63"/>
      <c r="M12" s="58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</row>
    <row r="13" spans="1:145" s="17" customFormat="1" ht="13.5" customHeight="1" hidden="1">
      <c r="A13" s="76">
        <v>9</v>
      </c>
      <c r="B13" s="85" t="s">
        <v>18</v>
      </c>
      <c r="C13" s="100" t="s">
        <v>19</v>
      </c>
      <c r="D13" s="85" t="s">
        <v>15</v>
      </c>
      <c r="E13" s="107">
        <v>55</v>
      </c>
      <c r="F13" s="85">
        <v>180</v>
      </c>
      <c r="G13" s="85">
        <v>190</v>
      </c>
      <c r="H13" s="85">
        <v>220</v>
      </c>
      <c r="I13" s="130">
        <v>196.67</v>
      </c>
      <c r="J13" s="132"/>
      <c r="K13" s="67"/>
      <c r="L13" s="64"/>
      <c r="M13" s="59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</row>
    <row r="14" spans="1:145" s="17" customFormat="1" ht="12" customHeight="1" hidden="1">
      <c r="A14" s="77"/>
      <c r="B14" s="86"/>
      <c r="C14" s="101"/>
      <c r="D14" s="86"/>
      <c r="E14" s="108"/>
      <c r="F14" s="86"/>
      <c r="G14" s="86"/>
      <c r="H14" s="86"/>
      <c r="I14" s="131"/>
      <c r="J14" s="132"/>
      <c r="K14" s="67"/>
      <c r="L14" s="64"/>
      <c r="M14" s="59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</row>
    <row r="15" spans="1:145" s="17" customFormat="1" ht="13.5" customHeight="1" hidden="1">
      <c r="A15" s="78"/>
      <c r="B15" s="25" t="s">
        <v>11</v>
      </c>
      <c r="C15" s="26"/>
      <c r="D15" s="27"/>
      <c r="E15" s="27"/>
      <c r="F15" s="27"/>
      <c r="G15" s="27"/>
      <c r="H15" s="27"/>
      <c r="I15" s="28"/>
      <c r="J15" s="82">
        <f>I13*E13</f>
        <v>10816.849999999999</v>
      </c>
      <c r="K15" s="67"/>
      <c r="L15" s="64"/>
      <c r="M15" s="59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</row>
    <row r="16" spans="1:145" s="10" customFormat="1" ht="13.5" customHeight="1">
      <c r="A16" s="74">
        <v>4</v>
      </c>
      <c r="B16" s="126" t="str">
        <f>'[2]Лист3'!B11</f>
        <v>Бананы</v>
      </c>
      <c r="C16" s="87" t="s">
        <v>44</v>
      </c>
      <c r="D16" s="128" t="s">
        <v>26</v>
      </c>
      <c r="E16" s="123">
        <v>50</v>
      </c>
      <c r="F16" s="111">
        <v>140</v>
      </c>
      <c r="G16" s="111">
        <v>160</v>
      </c>
      <c r="H16" s="111">
        <v>165</v>
      </c>
      <c r="I16" s="111">
        <v>155</v>
      </c>
      <c r="J16" s="95"/>
      <c r="K16" s="116" t="s">
        <v>35</v>
      </c>
      <c r="L16" s="63"/>
      <c r="M16" s="58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</row>
    <row r="17" spans="1:145" s="10" customFormat="1" ht="9.75" customHeight="1">
      <c r="A17" s="79"/>
      <c r="B17" s="127"/>
      <c r="C17" s="88"/>
      <c r="D17" s="129"/>
      <c r="E17" s="124"/>
      <c r="F17" s="112"/>
      <c r="G17" s="112"/>
      <c r="H17" s="112"/>
      <c r="I17" s="112"/>
      <c r="J17" s="95"/>
      <c r="K17" s="117"/>
      <c r="L17" s="63"/>
      <c r="M17" s="58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</row>
    <row r="18" spans="1:145" s="10" customFormat="1" ht="13.5" customHeight="1">
      <c r="A18" s="75"/>
      <c r="B18" s="29" t="s">
        <v>11</v>
      </c>
      <c r="C18" s="30"/>
      <c r="D18" s="30"/>
      <c r="E18" s="30"/>
      <c r="F18" s="30"/>
      <c r="G18" s="30"/>
      <c r="H18" s="30"/>
      <c r="I18" s="31"/>
      <c r="J18" s="83">
        <f>I16*E16</f>
        <v>7750</v>
      </c>
      <c r="K18" s="66"/>
      <c r="L18" s="63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</row>
    <row r="19" spans="1:145" s="18" customFormat="1" ht="13.5" customHeight="1" hidden="1">
      <c r="A19" s="72">
        <v>11</v>
      </c>
      <c r="B19" s="109" t="s">
        <v>21</v>
      </c>
      <c r="C19" s="115" t="s">
        <v>20</v>
      </c>
      <c r="D19" s="109" t="s">
        <v>16</v>
      </c>
      <c r="E19" s="118">
        <v>850</v>
      </c>
      <c r="F19" s="109">
        <v>160</v>
      </c>
      <c r="G19" s="109">
        <v>125</v>
      </c>
      <c r="H19" s="109">
        <v>165</v>
      </c>
      <c r="I19" s="109">
        <v>150</v>
      </c>
      <c r="J19" s="94"/>
      <c r="K19" s="68"/>
      <c r="L19" s="65"/>
      <c r="M19" s="60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</row>
    <row r="20" spans="1:145" s="18" customFormat="1" ht="31.5" customHeight="1" hidden="1">
      <c r="A20" s="80"/>
      <c r="B20" s="110"/>
      <c r="C20" s="101"/>
      <c r="D20" s="110"/>
      <c r="E20" s="119"/>
      <c r="F20" s="110"/>
      <c r="G20" s="110"/>
      <c r="H20" s="110"/>
      <c r="I20" s="110"/>
      <c r="J20" s="94"/>
      <c r="K20" s="68"/>
      <c r="L20" s="65"/>
      <c r="M20" s="60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</row>
    <row r="21" spans="1:145" s="18" customFormat="1" ht="13.5" customHeight="1" hidden="1" thickBot="1">
      <c r="A21" s="73"/>
      <c r="B21" s="32" t="s">
        <v>11</v>
      </c>
      <c r="C21" s="120"/>
      <c r="D21" s="121"/>
      <c r="E21" s="121"/>
      <c r="F21" s="121"/>
      <c r="G21" s="121"/>
      <c r="H21" s="121"/>
      <c r="I21" s="122"/>
      <c r="J21" s="84">
        <f>I19*E19</f>
        <v>127500</v>
      </c>
      <c r="K21" s="68"/>
      <c r="L21" s="65"/>
      <c r="M21" s="60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</row>
    <row r="22" spans="1:145" s="10" customFormat="1" ht="21" customHeight="1">
      <c r="A22" s="74">
        <v>5</v>
      </c>
      <c r="B22" s="12" t="s">
        <v>23</v>
      </c>
      <c r="C22" s="33" t="s">
        <v>45</v>
      </c>
      <c r="D22" s="36" t="s">
        <v>26</v>
      </c>
      <c r="E22" s="70">
        <v>535</v>
      </c>
      <c r="F22" s="20">
        <v>110</v>
      </c>
      <c r="G22" s="20">
        <v>120</v>
      </c>
      <c r="H22" s="20">
        <v>160</v>
      </c>
      <c r="I22" s="20">
        <v>130</v>
      </c>
      <c r="J22" s="83"/>
      <c r="K22" s="66" t="s">
        <v>36</v>
      </c>
      <c r="L22" s="63"/>
      <c r="M22" s="58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</row>
    <row r="23" spans="1:145" s="10" customFormat="1" ht="15" customHeight="1">
      <c r="A23" s="75"/>
      <c r="B23" s="37" t="s">
        <v>11</v>
      </c>
      <c r="C23" s="38"/>
      <c r="D23" s="38"/>
      <c r="E23" s="38"/>
      <c r="F23" s="38"/>
      <c r="G23" s="38"/>
      <c r="H23" s="38"/>
      <c r="I23" s="39"/>
      <c r="J23" s="83">
        <f>I22*E22</f>
        <v>69550</v>
      </c>
      <c r="K23" s="66"/>
      <c r="L23" s="63"/>
      <c r="M23" s="58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</row>
    <row r="24" spans="1:145" s="10" customFormat="1" ht="53.25" customHeight="1">
      <c r="A24" s="71">
        <v>6</v>
      </c>
      <c r="B24" s="19" t="s">
        <v>24</v>
      </c>
      <c r="C24" s="33" t="s">
        <v>25</v>
      </c>
      <c r="D24" s="50" t="s">
        <v>26</v>
      </c>
      <c r="E24" s="70">
        <v>20</v>
      </c>
      <c r="F24" s="20">
        <v>200</v>
      </c>
      <c r="G24" s="20">
        <v>190</v>
      </c>
      <c r="H24" s="20">
        <v>230</v>
      </c>
      <c r="I24" s="20">
        <v>206.67</v>
      </c>
      <c r="J24" s="83"/>
      <c r="K24" s="66" t="s">
        <v>37</v>
      </c>
      <c r="L24" s="63"/>
      <c r="M24" s="58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</row>
    <row r="25" spans="1:145" s="10" customFormat="1" ht="13.5" customHeight="1">
      <c r="A25" s="71"/>
      <c r="B25" s="43" t="s">
        <v>11</v>
      </c>
      <c r="C25" s="38"/>
      <c r="D25" s="38"/>
      <c r="E25" s="38"/>
      <c r="F25" s="38"/>
      <c r="G25" s="38"/>
      <c r="H25" s="38"/>
      <c r="I25" s="39"/>
      <c r="J25" s="83">
        <f>I24*E24</f>
        <v>4133.4</v>
      </c>
      <c r="K25" s="66"/>
      <c r="L25" s="63"/>
      <c r="M25" s="58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</row>
    <row r="26" spans="1:145" s="10" customFormat="1" ht="42.75" customHeight="1">
      <c r="A26" s="71">
        <v>7</v>
      </c>
      <c r="B26" s="19" t="s">
        <v>24</v>
      </c>
      <c r="C26" s="33" t="s">
        <v>27</v>
      </c>
      <c r="D26" s="50" t="s">
        <v>26</v>
      </c>
      <c r="E26" s="70">
        <v>20</v>
      </c>
      <c r="F26" s="20">
        <v>320</v>
      </c>
      <c r="G26" s="20">
        <v>300</v>
      </c>
      <c r="H26" s="20">
        <v>360</v>
      </c>
      <c r="I26" s="20">
        <v>326.67</v>
      </c>
      <c r="J26" s="83"/>
      <c r="K26" s="66" t="s">
        <v>38</v>
      </c>
      <c r="L26" s="63"/>
      <c r="M26" s="58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</row>
    <row r="27" spans="1:145" s="10" customFormat="1" ht="13.5" customHeight="1">
      <c r="A27" s="102" t="s">
        <v>11</v>
      </c>
      <c r="B27" s="103"/>
      <c r="C27" s="38"/>
      <c r="D27" s="38"/>
      <c r="E27" s="38"/>
      <c r="F27" s="38"/>
      <c r="G27" s="38"/>
      <c r="H27" s="38"/>
      <c r="I27" s="39"/>
      <c r="J27" s="83">
        <f>I26*E26</f>
        <v>6533.400000000001</v>
      </c>
      <c r="K27" s="53"/>
      <c r="L27" s="63"/>
      <c r="M27" s="58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</row>
    <row r="28" spans="1:145" s="10" customFormat="1" ht="21.75" customHeight="1">
      <c r="A28" s="104"/>
      <c r="B28" s="105"/>
      <c r="C28" s="41"/>
      <c r="D28" s="41"/>
      <c r="E28" s="41"/>
      <c r="F28" s="41"/>
      <c r="G28" s="41"/>
      <c r="H28" s="41"/>
      <c r="I28" s="42"/>
      <c r="J28" s="35">
        <f>J23+J18+J12+J10+J8+J25+J27</f>
        <v>144573.3</v>
      </c>
      <c r="K28" s="53"/>
      <c r="L28" s="63"/>
      <c r="M28" s="58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</row>
    <row r="29" spans="1:12" s="10" customFormat="1" ht="13.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L29" s="63"/>
    </row>
    <row r="30" spans="1:12" s="10" customFormat="1" ht="14.25" customHeight="1">
      <c r="A30" s="106" t="s">
        <v>46</v>
      </c>
      <c r="B30" s="106"/>
      <c r="C30" s="106"/>
      <c r="D30" s="106"/>
      <c r="E30" s="106"/>
      <c r="F30" s="106"/>
      <c r="G30" s="106"/>
      <c r="H30" s="106"/>
      <c r="I30" s="106"/>
      <c r="J30" s="22"/>
      <c r="L30" s="63"/>
    </row>
    <row r="31" spans="1:177" s="23" customFormat="1" ht="12.75" customHeight="1" hidden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56"/>
      <c r="L31" s="22"/>
      <c r="M31" s="61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</row>
    <row r="32" spans="1:177" s="23" customFormat="1" ht="17.25" customHeight="1">
      <c r="A32" s="14">
        <f>'[1]Лист1'!A12</f>
        <v>1</v>
      </c>
      <c r="B32" s="113" t="s">
        <v>39</v>
      </c>
      <c r="C32" s="114"/>
      <c r="D32" s="3"/>
      <c r="E32" s="3"/>
      <c r="F32" s="3"/>
      <c r="G32" s="44"/>
      <c r="H32" s="44"/>
      <c r="I32" s="44"/>
      <c r="J32" s="45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</row>
    <row r="33" spans="1:177" s="23" customFormat="1" ht="17.25" customHeight="1">
      <c r="A33" s="13">
        <f>'[1]Лист1'!A13</f>
        <v>2</v>
      </c>
      <c r="B33" s="113" t="s">
        <v>40</v>
      </c>
      <c r="C33" s="114"/>
      <c r="D33" s="3"/>
      <c r="E33" s="3"/>
      <c r="F33" s="3"/>
      <c r="G33" s="44"/>
      <c r="H33" s="44"/>
      <c r="I33" s="51"/>
      <c r="J33" s="45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</row>
    <row r="34" spans="1:177" s="47" customFormat="1" ht="15" customHeight="1">
      <c r="A34" s="15">
        <f>'[1]Лист1'!A14</f>
        <v>3</v>
      </c>
      <c r="B34" s="113" t="s">
        <v>41</v>
      </c>
      <c r="C34" s="114"/>
      <c r="D34" s="3"/>
      <c r="E34" s="3"/>
      <c r="F34" s="3"/>
      <c r="G34" s="46"/>
      <c r="H34" s="44"/>
      <c r="I34" s="44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</row>
    <row r="35" spans="1:177" s="49" customFormat="1" ht="8.25" customHeight="1">
      <c r="A35" s="3"/>
      <c r="B35" s="3"/>
      <c r="C35" s="3"/>
      <c r="D35" s="9"/>
      <c r="E35" s="9"/>
      <c r="F35" s="9"/>
      <c r="G35" s="9"/>
      <c r="H35" s="9"/>
      <c r="I35" s="9"/>
      <c r="J35" s="9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</row>
    <row r="36" spans="1:10" s="47" customFormat="1" ht="15" customHeight="1">
      <c r="A36" s="3"/>
      <c r="B36" s="2" t="s">
        <v>12</v>
      </c>
      <c r="C36" s="2"/>
      <c r="D36" s="9"/>
      <c r="E36" s="9"/>
      <c r="F36" s="9"/>
      <c r="G36" s="9"/>
      <c r="H36" s="9"/>
      <c r="I36" s="9"/>
      <c r="J36" s="9"/>
    </row>
    <row r="37" spans="1:10" s="4" customFormat="1" ht="15.75">
      <c r="A37" s="3"/>
      <c r="B37" s="2" t="s">
        <v>49</v>
      </c>
      <c r="C37" s="2"/>
      <c r="D37" s="16"/>
      <c r="E37" s="16"/>
      <c r="F37" s="16"/>
      <c r="G37" s="9"/>
      <c r="H37" s="9"/>
      <c r="I37" s="9"/>
      <c r="J37" s="9"/>
    </row>
    <row r="38" spans="1:10" s="4" customFormat="1" ht="15.75">
      <c r="A38" s="3"/>
      <c r="B38" s="2" t="s">
        <v>47</v>
      </c>
      <c r="C38" s="2"/>
      <c r="D38" s="9"/>
      <c r="E38" s="9"/>
      <c r="F38" s="9"/>
      <c r="G38" s="9"/>
      <c r="H38" s="9"/>
      <c r="I38" s="9"/>
      <c r="J38" s="9"/>
    </row>
    <row r="39" spans="1:10" s="4" customFormat="1" ht="15.75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s="4" customFormat="1" ht="15.75">
      <c r="A40" s="9"/>
      <c r="B40" s="9"/>
      <c r="C40" s="9"/>
      <c r="D40" s="9"/>
      <c r="E40" s="9"/>
      <c r="F40" s="9"/>
      <c r="G40" s="9"/>
      <c r="H40" s="9"/>
      <c r="I40" s="9"/>
      <c r="J40" s="9"/>
    </row>
  </sheetData>
  <sheetProtection/>
  <mergeCells count="48">
    <mergeCell ref="D1:K1"/>
    <mergeCell ref="B16:B17"/>
    <mergeCell ref="D16:D17"/>
    <mergeCell ref="F16:F17"/>
    <mergeCell ref="F19:F20"/>
    <mergeCell ref="G19:G20"/>
    <mergeCell ref="I13:I14"/>
    <mergeCell ref="G13:G14"/>
    <mergeCell ref="J13:J14"/>
    <mergeCell ref="J16:J17"/>
    <mergeCell ref="B34:C34"/>
    <mergeCell ref="B19:B20"/>
    <mergeCell ref="C19:C20"/>
    <mergeCell ref="D19:D20"/>
    <mergeCell ref="B33:C33"/>
    <mergeCell ref="K16:K17"/>
    <mergeCell ref="B32:C32"/>
    <mergeCell ref="E19:E20"/>
    <mergeCell ref="C21:I21"/>
    <mergeCell ref="E16:E17"/>
    <mergeCell ref="A27:B28"/>
    <mergeCell ref="A30:I30"/>
    <mergeCell ref="D13:D14"/>
    <mergeCell ref="E13:E14"/>
    <mergeCell ref="H19:H20"/>
    <mergeCell ref="I19:I20"/>
    <mergeCell ref="H16:H17"/>
    <mergeCell ref="I16:I17"/>
    <mergeCell ref="G16:G17"/>
    <mergeCell ref="F13:F14"/>
    <mergeCell ref="J19:J20"/>
    <mergeCell ref="A5:A6"/>
    <mergeCell ref="K5:K6"/>
    <mergeCell ref="A4:IV4"/>
    <mergeCell ref="F5:H5"/>
    <mergeCell ref="J5:J6"/>
    <mergeCell ref="EO5:EO6"/>
    <mergeCell ref="D5:D6"/>
    <mergeCell ref="B5:B6"/>
    <mergeCell ref="C13:C14"/>
    <mergeCell ref="B13:B14"/>
    <mergeCell ref="C16:C17"/>
    <mergeCell ref="H13:H14"/>
    <mergeCell ref="A2:M2"/>
    <mergeCell ref="A3:M3"/>
    <mergeCell ref="E5:E6"/>
    <mergeCell ref="I5:I6"/>
    <mergeCell ref="C5:C6"/>
  </mergeCells>
  <printOptions/>
  <pageMargins left="0.2362204724409449" right="0.2362204724409449" top="0.3937007874015748" bottom="0.1968503937007874" header="0.31496062992125984" footer="0.31496062992125984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2023-07-20T08:50:29Z</cp:lastPrinted>
  <dcterms:created xsi:type="dcterms:W3CDTF">1996-10-08T23:32:33Z</dcterms:created>
  <dcterms:modified xsi:type="dcterms:W3CDTF">2023-07-20T08:50:32Z</dcterms:modified>
  <cp:category/>
  <cp:version/>
  <cp:contentType/>
  <cp:contentStatus/>
</cp:coreProperties>
</file>