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450" windowWidth="14670" windowHeight="7590"/>
  </bookViews>
  <sheets>
    <sheet name="2 пол 2016" sheetId="4" r:id="rId1"/>
  </sheets>
  <definedNames>
    <definedName name="_xlnm.Print_Area" localSheetId="0">'2 пол 2016'!$A$1:$M$50</definedName>
  </definedNames>
  <calcPr calcId="145621"/>
</workbook>
</file>

<file path=xl/calcChain.xml><?xml version="1.0" encoding="utf-8"?>
<calcChain xmlns="http://schemas.openxmlformats.org/spreadsheetml/2006/main">
  <c r="K11" i="4" l="1"/>
  <c r="K37" i="4" l="1"/>
  <c r="K35" i="4"/>
  <c r="K33" i="4"/>
  <c r="K31" i="4"/>
  <c r="K29" i="4"/>
  <c r="L30" i="4" s="1"/>
  <c r="K27" i="4"/>
  <c r="L28" i="4" s="1"/>
  <c r="K25" i="4"/>
  <c r="L26" i="4" s="1"/>
  <c r="K23" i="4"/>
  <c r="K21" i="4"/>
  <c r="K19" i="4"/>
  <c r="K17" i="4"/>
  <c r="K15" i="4"/>
  <c r="K13" i="4"/>
  <c r="K9" i="4"/>
  <c r="K7" i="4"/>
  <c r="L38" i="4" l="1"/>
  <c r="L36" i="4"/>
  <c r="L34" i="4"/>
  <c r="L24" i="4"/>
  <c r="L22" i="4"/>
  <c r="L20" i="4"/>
  <c r="L18" i="4"/>
  <c r="L16" i="4"/>
  <c r="L12" i="4"/>
  <c r="L10" i="4"/>
  <c r="L8" i="4"/>
  <c r="L32" i="4" l="1"/>
  <c r="L14" i="4"/>
  <c r="L39" i="4" l="1"/>
</calcChain>
</file>

<file path=xl/sharedStrings.xml><?xml version="1.0" encoding="utf-8"?>
<sst xmlns="http://schemas.openxmlformats.org/spreadsheetml/2006/main" count="98" uniqueCount="62">
  <si>
    <t>№ п.п (вида товара)</t>
  </si>
  <si>
    <t>Наименование  товара</t>
  </si>
  <si>
    <t>Характеристика товара</t>
  </si>
  <si>
    <t>Кол-во</t>
  </si>
  <si>
    <t>Единичные цены (тарифы)</t>
  </si>
  <si>
    <t>1*</t>
  </si>
  <si>
    <t>2*</t>
  </si>
  <si>
    <t>3*</t>
  </si>
  <si>
    <t>Средняя цена, руб.</t>
  </si>
  <si>
    <t>Начальная цена, руб.</t>
  </si>
  <si>
    <t xml:space="preserve">ИТОГО </t>
  </si>
  <si>
    <t>Ед.     товара</t>
  </si>
  <si>
    <t>ИТОГО</t>
  </si>
  <si>
    <t>Морковь свежая</t>
  </si>
  <si>
    <t>Капуста белокочанная</t>
  </si>
  <si>
    <t>Яблоки свежие</t>
  </si>
  <si>
    <t xml:space="preserve">Апельсины свежие </t>
  </si>
  <si>
    <t>Мандарины свежие</t>
  </si>
  <si>
    <t>Лимоны свежие</t>
  </si>
  <si>
    <t xml:space="preserve">Огурцы консервированные </t>
  </si>
  <si>
    <t>бан.</t>
  </si>
  <si>
    <t>Зеленый горошек консервированный</t>
  </si>
  <si>
    <t>Джем фруктовый</t>
  </si>
  <si>
    <t>Огурцы свежие</t>
  </si>
  <si>
    <t>Чеснок</t>
  </si>
  <si>
    <t>Ф.И.О.  руководителя                          В.В.Погребняк           Подпись ______________________</t>
  </si>
  <si>
    <t>кг</t>
  </si>
  <si>
    <t>Томаты свежие</t>
  </si>
  <si>
    <t>ВСЕГО: начальная (максимальная) цена гражданско правового договора</t>
  </si>
  <si>
    <t>МБОУ "Гимназия"</t>
  </si>
  <si>
    <t>4*</t>
  </si>
  <si>
    <t>Метод определения цены: метод сопоставления рыночных цен</t>
  </si>
  <si>
    <t>ЧАСТЬ IV. Обоснование начальной (максимальной) цены гражданско- правового договора  на поставку   овощей, фруктов и плодоовощной продукции</t>
  </si>
  <si>
    <t>Лук</t>
  </si>
  <si>
    <t>Свекла</t>
  </si>
  <si>
    <t>Картофель</t>
  </si>
  <si>
    <t>-</t>
  </si>
  <si>
    <t>вх. № 52 от 06.10.2016 г.</t>
  </si>
  <si>
    <t>5*</t>
  </si>
  <si>
    <t>вх. № 74 от 15.11.2016 г.</t>
  </si>
  <si>
    <t>Фасоль белая консервированная</t>
  </si>
  <si>
    <t>Луковицы вызревшие  здоровые, чистые, целые, непроросшие, без повреждений, без постороннего запаха и привкуса, содержание нитратов в норме, урожай 2016-2017г., ГОСТ Р 51783-2001.</t>
  </si>
  <si>
    <t xml:space="preserve"> Кочаны свежие  целые, здоровые, чистые, непроросшие, плотные, без повреждений, без постороннего запаха и привкуса, содержание нитратов в норме, урожай 2016-2017г., ГОСТ Р 51809-2001.</t>
  </si>
  <si>
    <t xml:space="preserve"> Клубни целые  чистые, здоровые, зрелые с плотной кожурой,  непроросшие, не увядшие, без повреждений,  без постороннего запаха и привкуса, содержание нитратов в норме, урожай   2016-2017г., ГОСТ Р 51808-2013 </t>
  </si>
  <si>
    <t>Плоды свежие  целые, чистые, здоровые, без признаков порчи,без трещин,цвет светло-желтый, диаметр 120 мм. Урожай 2016-2017г., ГОСТ Р 53596-2009</t>
  </si>
  <si>
    <t xml:space="preserve"> Среднего размера, плоды чистые  здоровые, без постороннего запаха,  без признаков порчи, диаметр не менее 40 мм  и  не более 60 мм.Урожай 2016-2017г., ГОСТ Р 53596-2009</t>
  </si>
  <si>
    <t>Среднего размера, не менее 120 мм., не более 130 мм., плоды свежие, целые, чистые, здоровые, без трещин, без постороннего запаха и привкуса, без признаков порчи. Урожай 2016-2017 г., ГОСТ Р 53596-2009</t>
  </si>
  <si>
    <t xml:space="preserve"> Луковицы вызревшие, твердые и плотные, здоровые, чистые, целые, непроросшие, без повреждений, без постороннего запаха и привкуса, содержание нитратов в норме. Урожай 2016-2017г., ГОСТ 7977-87</t>
  </si>
  <si>
    <t>вх. № 75 от 15.11.2016 г.</t>
  </si>
  <si>
    <t>вх. № 76 от 18.11.2016 г.</t>
  </si>
  <si>
    <t>Дата составления сводной  таблицы    18.11.2016 год</t>
  </si>
  <si>
    <t>вх. № 77 от 18.11.2016 г.</t>
  </si>
  <si>
    <t>Консервы натуральные ,стерилизованные изготовлены из мозговых сортов зеленого горошка первый сорт, в банке не менее 425 г. не более 500 гр нетто, жестяная банка не должна иметь вмятин, следов ржавчины, без признаков бомбажа.Срок годности не менее 24 мес., не более 36 мес. Остаточный срок годности на момент поставки должен быть не менее 80 %. ГОСТ Р 54050-2010</t>
  </si>
  <si>
    <t>Консистенция желеобразная, ягоды разваренные,в банке не менее 350 гр., не более 400 гр., упаковка без признаков бомбажа. Банка стеклянная без нарушения герметичности. Срок годности не менее 20 мес.,  не более 24 мес., Остаточный срок годности на момент поставки должен быть не менее 80 %. ГОСТ  31712-2012</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</si>
  <si>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организациях</t>
  </si>
  <si>
    <t xml:space="preserve"> Корнеплоды  цельные, здоровые, чистые, нетреснувшие, без постороннего запаха и привкуса, содержание нитратов в норме, урожай 2016-2017г., ГОСТ 32284-2013.</t>
  </si>
  <si>
    <t>Плоды плотные, твердые, не содержат ГМО и консерванты Маринад прозрачный, без посторонних примесей, без добавления уксуса. Стекляная банка не менее 720 гр. не более 800 гр., банки без нарушения герметичности и без признаков бомбожа. Сроок годности не менее 12 мес., не более 24 мес. Остаточный срок годности на момент поставки должен быть не менее 80 %. ГОСТ Р 52477-2005</t>
  </si>
  <si>
    <t>Фасоль белая зерновая, натуральная, стерилизованная, не содержит ГМО. Масса фасоли в банке составляет 60% от общей массы, остальное рассол. Жестяная банка не должна иметь вмятин, следов ржавчины, без признаков бомбажа. .Масса  нетто 400гр-450гр. Срок годности 2 года. Остаточный срок годности на момент поставки должен быть не менее 80 %. ГОСТ Р 54679-2011</t>
  </si>
  <si>
    <t>Корнеплоды свежие, целые, здоровые, чистые, не увядшие, не треснувшие, без признаков прорастания, без повреждений, без постороннего запаха и привкуса, содержание нитратов в норме, урожай 2016-2017г., ГОСТ 32285-2013.</t>
  </si>
  <si>
    <t>Плоды целые, здоровые, чистые, неповрежденные, без наличия гнили и плесени, плотные, неперезрелые, без постороннего запаха и вкуса, содержание нитратов в норме. Урожай 2016-2017 гг., ГОСТ 1725-85</t>
  </si>
  <si>
    <t>Плоды целые, здоровые, без повреждений, гнили, плесени, без постороннего запаха и вкуса, содержание нитратов в норме. Урожай 2016-2017 гг., ГОСТ 1726-85</t>
  </si>
  <si>
    <t>Плоды целые чистые, без признаков порчи,  без постороннего запаха и привкуса. Урожай 2016-2017 гг., ГОСТ Р 54697-2011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</si>
</sst>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31"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sz val="11"/>
      <color indexed="8"/>
      <name val="Calibri"/>
      <family val="2"/>
      <charset val="204"/>
    </font>
    <font>
      <b/>
      <sz val="10"/>
      <color rgb="FF000000"/>
      <name val="Times New Roman"/>
      <family val="1"/>
      <charset val="204"/>
    </font>
    <font>
      <sz val="8"/>
      <color theme="1"/>
      <name val="Times New Roman"/>
      <family val="1"/>
      <charset val="204"/>
    </font>
    <font>
      <b/>
      <sz val="11"/>
      <color theme="1"/>
      <name val="Calibri"/>
      <family val="2"/>
      <charset val="204"/>
      <scheme val="minor"/>
    </font>
    <font>
      <sz val="11"/>
      <color theme="1"/>
      <name val="Times New Roman"/>
      <family val="1"/>
      <charset val="204"/>
    </font>
    <font>
      <b/>
      <sz val="10"/>
      <color theme="1"/>
      <name val="Times New Roman"/>
      <family val="1"/>
      <charset val="204"/>
    </font>
    <font>
      <sz val="8"/>
      <color rgb="FF000000"/>
      <name val="Times New Roman"/>
      <family val="1"/>
      <charset val="204"/>
    </font>
    <font>
      <sz val="10"/>
      <color rgb="FF000000"/>
      <name val="Times New Roman"/>
      <family val="1"/>
      <charset val="204"/>
    </font>
    <font>
      <sz val="11"/>
      <color theme="0"/>
      <name val="Calibri"/>
      <family val="2"/>
      <charset val="204"/>
    </font>
    <font>
      <b/>
      <sz val="11"/>
      <color theme="1"/>
      <name val="Times New Roman"/>
      <family val="1"/>
      <charset val="204"/>
    </font>
    <font>
      <sz val="8"/>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0"/>
      <name val="Times New Roman"/>
      <family val="1"/>
      <charset val="204"/>
    </font>
    <font>
      <sz val="8"/>
      <name val="Calibri"/>
      <family val="2"/>
      <charset val="204"/>
      <scheme val="minor"/>
    </font>
    <font>
      <b/>
      <sz val="8"/>
      <color theme="1"/>
      <name val="Times New Roman"/>
      <family val="1"/>
      <charset val="204"/>
    </font>
    <font>
      <sz val="14"/>
      <name val="Calibri"/>
      <family val="2"/>
      <charset val="204"/>
    </font>
    <font>
      <sz val="11"/>
      <name val="Calibri"/>
      <family val="2"/>
      <charset val="204"/>
    </font>
    <font>
      <b/>
      <sz val="9"/>
      <name val="Times New Roman"/>
      <family val="1"/>
      <charset val="204"/>
    </font>
    <font>
      <b/>
      <sz val="9"/>
      <name val="Calibri"/>
      <family val="2"/>
      <charset val="204"/>
    </font>
    <font>
      <b/>
      <sz val="12"/>
      <name val="Times New Roman"/>
      <family val="1"/>
      <charset val="204"/>
    </font>
    <font>
      <b/>
      <sz val="12"/>
      <color theme="1"/>
      <name val="Calibri"/>
      <family val="2"/>
      <charset val="204"/>
      <scheme val="minor"/>
    </font>
    <font>
      <b/>
      <sz val="12"/>
      <color rgb="FF000000"/>
      <name val="Times New Roman"/>
      <family val="1"/>
      <charset val="204"/>
    </font>
    <font>
      <b/>
      <sz val="11"/>
      <name val="Calibri"/>
      <family val="2"/>
      <charset val="204"/>
      <scheme val="minor"/>
    </font>
    <font>
      <sz val="11"/>
      <color theme="1"/>
      <name val="Calibri"/>
      <family val="2"/>
      <charset val="204"/>
      <scheme val="minor"/>
    </font>
    <font>
      <sz val="9"/>
      <name val="Calibri"/>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29" fillId="0" borderId="0" applyFont="0" applyFill="0" applyBorder="0" applyAlignment="0" applyProtection="0"/>
  </cellStyleXfs>
  <cellXfs count="118">
    <xf numFmtId="0" fontId="0" fillId="0" borderId="0" xfId="0"/>
    <xf numFmtId="0" fontId="0" fillId="0" borderId="0" xfId="0" applyFill="1" applyAlignment="1">
      <alignment horizontal="left" vertical="center"/>
    </xf>
    <xf numFmtId="0" fontId="0" fillId="0" borderId="0" xfId="0" applyFill="1"/>
    <xf numFmtId="0" fontId="0" fillId="2" borderId="0" xfId="0" applyFill="1"/>
    <xf numFmtId="0" fontId="0" fillId="2" borderId="0" xfId="0" applyFill="1" applyAlignment="1">
      <alignment wrapText="1"/>
    </xf>
    <xf numFmtId="0" fontId="0" fillId="2" borderId="0" xfId="0" applyFont="1" applyFill="1"/>
    <xf numFmtId="0" fontId="7" fillId="2" borderId="0" xfId="0" applyFont="1" applyFill="1"/>
    <xf numFmtId="0" fontId="2" fillId="2" borderId="0" xfId="0" applyFont="1" applyFill="1" applyAlignment="1"/>
    <xf numFmtId="0" fontId="4" fillId="2" borderId="0" xfId="0" applyFont="1" applyFill="1" applyAlignment="1"/>
    <xf numFmtId="0" fontId="12" fillId="2" borderId="0" xfId="0" applyFont="1" applyFill="1" applyAlignment="1"/>
    <xf numFmtId="0" fontId="4" fillId="2" borderId="0" xfId="0" applyFont="1" applyFill="1"/>
    <xf numFmtId="43" fontId="0" fillId="2" borderId="0" xfId="1" applyFont="1" applyFill="1"/>
    <xf numFmtId="0" fontId="0" fillId="0" borderId="0" xfId="0" applyFill="1" applyAlignment="1"/>
    <xf numFmtId="0" fontId="21" fillId="0" borderId="0" xfId="0" applyFont="1" applyFill="1" applyBorder="1"/>
    <xf numFmtId="0" fontId="22" fillId="0" borderId="0" xfId="0" applyFont="1" applyFill="1" applyBorder="1"/>
    <xf numFmtId="0" fontId="23" fillId="0" borderId="0" xfId="0" applyFont="1" applyFill="1" applyAlignment="1">
      <alignment horizontal="left" vertical="center"/>
    </xf>
    <xf numFmtId="0" fontId="24" fillId="0" borderId="0" xfId="0" applyFont="1" applyFill="1"/>
    <xf numFmtId="0" fontId="23" fillId="0" borderId="0" xfId="0" applyFont="1" applyFill="1" applyBorder="1" applyAlignment="1">
      <alignment horizontal="center" vertical="center" wrapText="1"/>
    </xf>
    <xf numFmtId="0" fontId="30" fillId="0" borderId="0" xfId="0" applyFont="1" applyFill="1"/>
    <xf numFmtId="43" fontId="24" fillId="0" borderId="0" xfId="1" applyFont="1" applyFill="1"/>
    <xf numFmtId="0" fontId="1"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3" fontId="17" fillId="0" borderId="3" xfId="1" applyFont="1" applyFill="1" applyBorder="1" applyAlignment="1">
      <alignment horizontal="center" vertical="center" wrapText="1"/>
    </xf>
    <xf numFmtId="43" fontId="17" fillId="0" borderId="1" xfId="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8" fillId="0" borderId="9" xfId="0" applyFont="1" applyFill="1" applyBorder="1" applyAlignment="1">
      <alignment horizontal="left" vertical="center" wrapText="1"/>
    </xf>
    <xf numFmtId="43" fontId="28" fillId="0" borderId="1" xfId="1" applyFont="1" applyFill="1" applyBorder="1" applyAlignment="1">
      <alignment horizontal="center"/>
    </xf>
    <xf numFmtId="2" fontId="17" fillId="0" borderId="3"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2" fontId="17"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xf>
    <xf numFmtId="0" fontId="18" fillId="0" borderId="10" xfId="0" applyFont="1" applyFill="1" applyBorder="1" applyAlignment="1">
      <alignment horizontal="left" vertical="center"/>
    </xf>
    <xf numFmtId="0" fontId="0" fillId="0" borderId="0" xfId="0" applyFill="1" applyAlignment="1">
      <alignment wrapText="1"/>
    </xf>
    <xf numFmtId="0" fontId="18" fillId="0" borderId="9" xfId="0" applyFont="1" applyFill="1" applyBorder="1" applyAlignment="1">
      <alignment horizontal="left" vertical="center"/>
    </xf>
    <xf numFmtId="0" fontId="14" fillId="0" borderId="1" xfId="0" applyFont="1" applyFill="1" applyBorder="1" applyAlignment="1">
      <alignment horizontal="center" vertical="center"/>
    </xf>
    <xf numFmtId="2" fontId="17" fillId="0" borderId="3" xfId="0" applyNumberFormat="1" applyFont="1" applyFill="1" applyBorder="1" applyAlignment="1">
      <alignment horizontal="center"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Fill="1" applyBorder="1" applyAlignment="1">
      <alignment vertical="top" wrapText="1"/>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1" fillId="0" borderId="3"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9" xfId="0" applyFont="1" applyFill="1" applyBorder="1" applyAlignment="1">
      <alignment horizontal="left" vertical="center"/>
    </xf>
    <xf numFmtId="2" fontId="1" fillId="0" borderId="12"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xf numFmtId="2" fontId="9" fillId="0" borderId="5"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0" xfId="0" applyFont="1" applyFill="1" applyBorder="1" applyAlignment="1">
      <alignment vertical="center"/>
    </xf>
    <xf numFmtId="0" fontId="8" fillId="0" borderId="1" xfId="0" applyFont="1" applyFill="1" applyBorder="1" applyAlignment="1">
      <alignment horizontal="left" vertical="top" wrapText="1"/>
    </xf>
    <xf numFmtId="0" fontId="9" fillId="0" borderId="2" xfId="0" applyFont="1" applyFill="1" applyBorder="1" applyAlignment="1">
      <alignment vertical="center"/>
    </xf>
    <xf numFmtId="0" fontId="9" fillId="0" borderId="6" xfId="0" applyFont="1" applyFill="1" applyBorder="1" applyAlignment="1">
      <alignment vertical="center"/>
    </xf>
    <xf numFmtId="0" fontId="10" fillId="0" borderId="7" xfId="0" applyFont="1" applyFill="1" applyBorder="1" applyAlignment="1">
      <alignment horizontal="center" vertical="center"/>
    </xf>
    <xf numFmtId="43" fontId="26" fillId="0" borderId="1" xfId="1" applyFont="1" applyFill="1" applyBorder="1" applyAlignment="1">
      <alignment horizontal="center"/>
    </xf>
    <xf numFmtId="164" fontId="0" fillId="0" borderId="0" xfId="0" applyNumberFormat="1" applyFill="1"/>
    <xf numFmtId="0" fontId="0" fillId="3" borderId="0" xfId="0" applyFill="1"/>
    <xf numFmtId="0" fontId="5" fillId="0" borderId="0" xfId="0" applyFont="1" applyFill="1" applyBorder="1" applyAlignment="1">
      <alignment horizontal="left" vertical="center"/>
    </xf>
    <xf numFmtId="0" fontId="3" fillId="0" borderId="0" xfId="0" applyFont="1" applyFill="1" applyBorder="1" applyAlignment="1">
      <alignment vertical="top" wrapText="1"/>
    </xf>
    <xf numFmtId="0" fontId="11" fillId="0" borderId="0" xfId="0" applyFont="1" applyFill="1" applyBorder="1" applyAlignment="1">
      <alignment horizontal="left" vertical="center"/>
    </xf>
    <xf numFmtId="43" fontId="7" fillId="0" borderId="0" xfId="1" applyFont="1" applyFill="1" applyBorder="1" applyAlignment="1">
      <alignment horizontal="center"/>
    </xf>
    <xf numFmtId="0" fontId="0" fillId="0" borderId="0" xfId="0" applyFont="1" applyFill="1"/>
    <xf numFmtId="0" fontId="7" fillId="0" borderId="0" xfId="0" applyFont="1" applyFill="1"/>
    <xf numFmtId="43" fontId="0" fillId="0" borderId="0" xfId="1" applyFont="1" applyFill="1"/>
    <xf numFmtId="0" fontId="3" fillId="0" borderId="0" xfId="0" applyFont="1" applyFill="1" applyBorder="1" applyAlignment="1">
      <alignment horizontal="center" vertical="center" wrapText="1"/>
    </xf>
    <xf numFmtId="0" fontId="27" fillId="0" borderId="0" xfId="0" applyFont="1" applyFill="1" applyBorder="1" applyAlignment="1">
      <alignment vertical="top" wrapText="1"/>
    </xf>
    <xf numFmtId="43" fontId="3" fillId="0" borderId="0" xfId="1" applyFont="1" applyFill="1" applyBorder="1" applyAlignment="1">
      <alignment vertical="top" wrapText="1"/>
    </xf>
    <xf numFmtId="0" fontId="25" fillId="0" borderId="0" xfId="0" applyFont="1" applyFill="1" applyBorder="1" applyAlignment="1">
      <alignment vertical="center" wrapText="1"/>
    </xf>
    <xf numFmtId="0" fontId="2" fillId="0" borderId="0" xfId="0" applyFont="1" applyFill="1" applyAlignment="1"/>
    <xf numFmtId="0" fontId="0" fillId="0" borderId="0" xfId="0" applyFill="1" applyAlignment="1"/>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43" fontId="1" fillId="0" borderId="5" xfId="1" applyFont="1" applyFill="1" applyBorder="1" applyAlignment="1">
      <alignment horizontal="center" vertical="center" wrapText="1"/>
    </xf>
    <xf numFmtId="43" fontId="1" fillId="0" borderId="4" xfId="1" applyFont="1" applyFill="1" applyBorder="1" applyAlignment="1">
      <alignment horizontal="center" vertical="center" wrapText="1"/>
    </xf>
    <xf numFmtId="0" fontId="18" fillId="0" borderId="1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0" xfId="0" applyFont="1" applyFill="1" applyAlignment="1">
      <alignment horizontal="left" vertical="center"/>
    </xf>
    <xf numFmtId="0" fontId="25" fillId="0" borderId="0"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9" fillId="0" borderId="3" xfId="0" applyFont="1" applyFill="1" applyBorder="1" applyAlignment="1">
      <alignment horizontal="left"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18" fillId="0" borderId="6"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9"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tabSelected="1" topLeftCell="A28" zoomScale="80" zoomScaleNormal="80" workbookViewId="0">
      <selection activeCell="E21" sqref="E21"/>
    </sheetView>
  </sheetViews>
  <sheetFormatPr defaultRowHeight="15" x14ac:dyDescent="0.25"/>
  <cols>
    <col min="1" max="1" width="4.7109375" style="3" customWidth="1"/>
    <col min="2" max="2" width="19.28515625" style="3" customWidth="1"/>
    <col min="3" max="3" width="56.140625" style="3" customWidth="1"/>
    <col min="4" max="4" width="7.140625" style="3" customWidth="1"/>
    <col min="5" max="5" width="7.42578125" style="3" customWidth="1"/>
    <col min="6" max="7" width="9.140625" style="3"/>
    <col min="8" max="9" width="9.140625" style="64"/>
    <col min="10" max="10" width="10.85546875" style="5" bestFit="1" customWidth="1"/>
    <col min="11" max="11" width="10.85546875" style="6" customWidth="1"/>
    <col min="12" max="12" width="22.5703125" style="11" customWidth="1"/>
    <col min="13" max="13" width="14.28515625" style="3" customWidth="1"/>
    <col min="14" max="16384" width="9.140625" style="3"/>
  </cols>
  <sheetData>
    <row r="1" spans="1:13" ht="18.75" customHeight="1" x14ac:dyDescent="0.3">
      <c r="A1" s="13"/>
      <c r="B1" s="92" t="s">
        <v>32</v>
      </c>
      <c r="C1" s="92"/>
      <c r="D1" s="92"/>
      <c r="E1" s="92"/>
      <c r="F1" s="92"/>
      <c r="G1" s="92"/>
      <c r="H1" s="92"/>
      <c r="I1" s="92"/>
      <c r="J1" s="92"/>
      <c r="K1" s="92"/>
      <c r="L1" s="92"/>
      <c r="M1" s="75"/>
    </row>
    <row r="2" spans="1:13" ht="15" customHeight="1" x14ac:dyDescent="0.25">
      <c r="A2" s="14"/>
      <c r="B2" s="92"/>
      <c r="C2" s="92"/>
      <c r="D2" s="92"/>
      <c r="E2" s="92"/>
      <c r="F2" s="92"/>
      <c r="G2" s="92"/>
      <c r="H2" s="92"/>
      <c r="I2" s="92"/>
      <c r="J2" s="92"/>
      <c r="K2" s="92"/>
      <c r="L2" s="92"/>
      <c r="M2" s="75"/>
    </row>
    <row r="3" spans="1:13" ht="17.25" customHeight="1" x14ac:dyDescent="0.25">
      <c r="A3" s="91" t="s">
        <v>54</v>
      </c>
      <c r="B3" s="91"/>
      <c r="C3" s="91"/>
      <c r="D3" s="91"/>
      <c r="E3" s="91"/>
      <c r="F3" s="91"/>
      <c r="G3" s="91"/>
      <c r="H3" s="91"/>
      <c r="I3" s="91"/>
      <c r="J3" s="91"/>
      <c r="K3" s="91"/>
      <c r="L3" s="91"/>
      <c r="M3" s="17"/>
    </row>
    <row r="4" spans="1:13" ht="25.5" customHeight="1" x14ac:dyDescent="0.25">
      <c r="A4" s="15" t="s">
        <v>31</v>
      </c>
      <c r="B4" s="16"/>
      <c r="C4" s="16"/>
      <c r="D4" s="16"/>
      <c r="E4" s="16"/>
      <c r="F4" s="16"/>
      <c r="G4" s="16"/>
      <c r="H4" s="16"/>
      <c r="I4" s="16"/>
      <c r="J4" s="18"/>
      <c r="K4" s="16"/>
      <c r="L4" s="19"/>
      <c r="M4" s="16"/>
    </row>
    <row r="5" spans="1:13" ht="51.75" customHeight="1" x14ac:dyDescent="0.25">
      <c r="A5" s="88" t="s">
        <v>0</v>
      </c>
      <c r="B5" s="90" t="s">
        <v>1</v>
      </c>
      <c r="C5" s="90" t="s">
        <v>2</v>
      </c>
      <c r="D5" s="90" t="s">
        <v>11</v>
      </c>
      <c r="E5" s="90" t="s">
        <v>3</v>
      </c>
      <c r="F5" s="90" t="s">
        <v>4</v>
      </c>
      <c r="G5" s="90"/>
      <c r="H5" s="90"/>
      <c r="I5" s="90"/>
      <c r="J5" s="90"/>
      <c r="K5" s="78" t="s">
        <v>8</v>
      </c>
      <c r="L5" s="80" t="s">
        <v>9</v>
      </c>
      <c r="M5" s="2"/>
    </row>
    <row r="6" spans="1:13" x14ac:dyDescent="0.25">
      <c r="A6" s="89"/>
      <c r="B6" s="78"/>
      <c r="C6" s="78"/>
      <c r="D6" s="78"/>
      <c r="E6" s="78"/>
      <c r="F6" s="20" t="s">
        <v>5</v>
      </c>
      <c r="G6" s="20" t="s">
        <v>6</v>
      </c>
      <c r="H6" s="20" t="s">
        <v>7</v>
      </c>
      <c r="I6" s="20" t="s">
        <v>30</v>
      </c>
      <c r="J6" s="20" t="s">
        <v>38</v>
      </c>
      <c r="K6" s="79"/>
      <c r="L6" s="81"/>
      <c r="M6" s="2"/>
    </row>
    <row r="7" spans="1:13" ht="45.75" customHeight="1" x14ac:dyDescent="0.25">
      <c r="A7" s="21">
        <v>1</v>
      </c>
      <c r="B7" s="22" t="s">
        <v>13</v>
      </c>
      <c r="C7" s="22" t="s">
        <v>55</v>
      </c>
      <c r="D7" s="23" t="s">
        <v>26</v>
      </c>
      <c r="E7" s="24">
        <v>1400</v>
      </c>
      <c r="F7" s="25">
        <v>35</v>
      </c>
      <c r="G7" s="26">
        <v>65</v>
      </c>
      <c r="H7" s="26">
        <v>35</v>
      </c>
      <c r="I7" s="27">
        <v>37</v>
      </c>
      <c r="J7" s="27">
        <v>46</v>
      </c>
      <c r="K7" s="28">
        <f>(F7+G7+H7+I7+J7)/5</f>
        <v>43.6</v>
      </c>
      <c r="L7" s="26"/>
      <c r="M7" s="2"/>
    </row>
    <row r="8" spans="1:13" x14ac:dyDescent="0.25">
      <c r="A8" s="113" t="s">
        <v>12</v>
      </c>
      <c r="B8" s="114"/>
      <c r="C8" s="114"/>
      <c r="D8" s="114"/>
      <c r="E8" s="114"/>
      <c r="F8" s="114"/>
      <c r="G8" s="114"/>
      <c r="H8" s="114"/>
      <c r="I8" s="114"/>
      <c r="J8" s="115"/>
      <c r="K8" s="29"/>
      <c r="L8" s="30">
        <f>E7*K7</f>
        <v>61040</v>
      </c>
      <c r="M8" s="2"/>
    </row>
    <row r="9" spans="1:13" ht="61.5" customHeight="1" x14ac:dyDescent="0.25">
      <c r="A9" s="21">
        <v>2</v>
      </c>
      <c r="B9" s="22" t="s">
        <v>33</v>
      </c>
      <c r="C9" s="22" t="s">
        <v>41</v>
      </c>
      <c r="D9" s="23" t="s">
        <v>26</v>
      </c>
      <c r="E9" s="24">
        <v>1100</v>
      </c>
      <c r="F9" s="31">
        <v>35</v>
      </c>
      <c r="G9" s="27">
        <v>65</v>
      </c>
      <c r="H9" s="27">
        <v>35</v>
      </c>
      <c r="I9" s="27">
        <v>37</v>
      </c>
      <c r="J9" s="27">
        <v>43</v>
      </c>
      <c r="K9" s="28">
        <f>(F9+G9+H9+J9+I9)/5</f>
        <v>43</v>
      </c>
      <c r="L9" s="30"/>
      <c r="M9" s="2"/>
    </row>
    <row r="10" spans="1:13" x14ac:dyDescent="0.25">
      <c r="A10" s="113" t="s">
        <v>12</v>
      </c>
      <c r="B10" s="116"/>
      <c r="C10" s="116"/>
      <c r="D10" s="116"/>
      <c r="E10" s="116"/>
      <c r="F10" s="116"/>
      <c r="G10" s="116"/>
      <c r="H10" s="116"/>
      <c r="I10" s="116"/>
      <c r="J10" s="117"/>
      <c r="K10" s="32"/>
      <c r="L10" s="30">
        <f t="shared" ref="L10:L38" si="0">E9*K9</f>
        <v>47300</v>
      </c>
      <c r="M10" s="2"/>
    </row>
    <row r="11" spans="1:13" ht="66" customHeight="1" x14ac:dyDescent="0.25">
      <c r="A11" s="21">
        <v>3</v>
      </c>
      <c r="B11" s="22" t="s">
        <v>14</v>
      </c>
      <c r="C11" s="22" t="s">
        <v>42</v>
      </c>
      <c r="D11" s="23" t="s">
        <v>26</v>
      </c>
      <c r="E11" s="24">
        <v>1350</v>
      </c>
      <c r="F11" s="31">
        <v>40</v>
      </c>
      <c r="G11" s="27">
        <v>65</v>
      </c>
      <c r="H11" s="27">
        <v>40</v>
      </c>
      <c r="I11" s="27">
        <v>42</v>
      </c>
      <c r="J11" s="27">
        <v>46</v>
      </c>
      <c r="K11" s="28">
        <f>(F11+G11+H11+J11+I11)/5</f>
        <v>46.6</v>
      </c>
      <c r="L11" s="30"/>
      <c r="M11" s="2"/>
    </row>
    <row r="12" spans="1:13" x14ac:dyDescent="0.25">
      <c r="A12" s="85" t="s">
        <v>12</v>
      </c>
      <c r="B12" s="86"/>
      <c r="C12" s="86"/>
      <c r="D12" s="86"/>
      <c r="E12" s="86"/>
      <c r="F12" s="86"/>
      <c r="G12" s="86"/>
      <c r="H12" s="86"/>
      <c r="I12" s="86"/>
      <c r="J12" s="87"/>
      <c r="K12" s="33"/>
      <c r="L12" s="30">
        <f t="shared" si="0"/>
        <v>62910</v>
      </c>
      <c r="M12" s="2"/>
    </row>
    <row r="13" spans="1:13" ht="75.75" customHeight="1" x14ac:dyDescent="0.25">
      <c r="A13" s="34">
        <v>4</v>
      </c>
      <c r="B13" s="22" t="s">
        <v>34</v>
      </c>
      <c r="C13" s="22" t="s">
        <v>58</v>
      </c>
      <c r="D13" s="23" t="s">
        <v>26</v>
      </c>
      <c r="E13" s="24">
        <v>450</v>
      </c>
      <c r="F13" s="31">
        <v>35</v>
      </c>
      <c r="G13" s="35">
        <v>65</v>
      </c>
      <c r="H13" s="35">
        <v>35</v>
      </c>
      <c r="I13" s="35">
        <v>37</v>
      </c>
      <c r="J13" s="35">
        <v>46</v>
      </c>
      <c r="K13" s="36">
        <f>(F13+G13+H13+I13+J13)/5</f>
        <v>43.6</v>
      </c>
      <c r="L13" s="30"/>
      <c r="M13" s="2"/>
    </row>
    <row r="14" spans="1:13" x14ac:dyDescent="0.25">
      <c r="A14" s="82" t="s">
        <v>10</v>
      </c>
      <c r="B14" s="82"/>
      <c r="C14" s="82"/>
      <c r="D14" s="82"/>
      <c r="E14" s="82"/>
      <c r="F14" s="82"/>
      <c r="G14" s="82"/>
      <c r="H14" s="82"/>
      <c r="I14" s="82"/>
      <c r="J14" s="82"/>
      <c r="K14" s="37"/>
      <c r="L14" s="30">
        <f t="shared" si="0"/>
        <v>19620</v>
      </c>
      <c r="M14" s="2"/>
    </row>
    <row r="15" spans="1:13" s="4" customFormat="1" ht="60.75" customHeight="1" x14ac:dyDescent="0.25">
      <c r="A15" s="34">
        <v>5</v>
      </c>
      <c r="B15" s="22" t="s">
        <v>35</v>
      </c>
      <c r="C15" s="22" t="s">
        <v>43</v>
      </c>
      <c r="D15" s="23" t="s">
        <v>26</v>
      </c>
      <c r="E15" s="24">
        <v>5300</v>
      </c>
      <c r="F15" s="31">
        <v>35</v>
      </c>
      <c r="G15" s="35">
        <v>65</v>
      </c>
      <c r="H15" s="35">
        <v>35</v>
      </c>
      <c r="I15" s="35">
        <v>37</v>
      </c>
      <c r="J15" s="35">
        <v>43</v>
      </c>
      <c r="K15" s="36">
        <f>(F15+G15+H15+J15+I15)/5</f>
        <v>43</v>
      </c>
      <c r="L15" s="30"/>
      <c r="M15" s="2"/>
    </row>
    <row r="16" spans="1:13" x14ac:dyDescent="0.25">
      <c r="A16" s="82" t="s">
        <v>10</v>
      </c>
      <c r="B16" s="82"/>
      <c r="C16" s="82"/>
      <c r="D16" s="82"/>
      <c r="E16" s="82"/>
      <c r="F16" s="82"/>
      <c r="G16" s="82"/>
      <c r="H16" s="82"/>
      <c r="I16" s="82"/>
      <c r="J16" s="82"/>
      <c r="K16" s="37"/>
      <c r="L16" s="30">
        <f t="shared" si="0"/>
        <v>227900</v>
      </c>
      <c r="M16" s="2"/>
    </row>
    <row r="17" spans="1:13" ht="47.25" customHeight="1" x14ac:dyDescent="0.25">
      <c r="A17" s="21">
        <v>6</v>
      </c>
      <c r="B17" s="22" t="s">
        <v>15</v>
      </c>
      <c r="C17" s="22" t="s">
        <v>61</v>
      </c>
      <c r="D17" s="23" t="s">
        <v>26</v>
      </c>
      <c r="E17" s="24">
        <v>2000</v>
      </c>
      <c r="F17" s="31">
        <v>145</v>
      </c>
      <c r="G17" s="27">
        <v>125</v>
      </c>
      <c r="H17" s="27">
        <v>125</v>
      </c>
      <c r="I17" s="27">
        <v>130</v>
      </c>
      <c r="J17" s="27">
        <v>135</v>
      </c>
      <c r="K17" s="28">
        <f>(F17+G17+H17+J17+I17)/5</f>
        <v>132</v>
      </c>
      <c r="L17" s="30"/>
      <c r="M17" s="38"/>
    </row>
    <row r="18" spans="1:13" x14ac:dyDescent="0.25">
      <c r="A18" s="42" t="s">
        <v>12</v>
      </c>
      <c r="B18" s="43"/>
      <c r="C18" s="111"/>
      <c r="D18" s="111"/>
      <c r="E18" s="111"/>
      <c r="F18" s="111"/>
      <c r="G18" s="111"/>
      <c r="H18" s="111"/>
      <c r="I18" s="111"/>
      <c r="J18" s="111"/>
      <c r="K18" s="112"/>
      <c r="L18" s="30">
        <f t="shared" si="0"/>
        <v>264000</v>
      </c>
      <c r="M18" s="2"/>
    </row>
    <row r="19" spans="1:13" ht="48" customHeight="1" x14ac:dyDescent="0.25">
      <c r="A19" s="40">
        <v>7</v>
      </c>
      <c r="B19" s="22" t="s">
        <v>16</v>
      </c>
      <c r="C19" s="22" t="s">
        <v>44</v>
      </c>
      <c r="D19" s="23" t="s">
        <v>26</v>
      </c>
      <c r="E19" s="24">
        <v>300</v>
      </c>
      <c r="F19" s="41">
        <v>205</v>
      </c>
      <c r="G19" s="35">
        <v>125</v>
      </c>
      <c r="H19" s="35">
        <v>125</v>
      </c>
      <c r="I19" s="35">
        <v>130</v>
      </c>
      <c r="J19" s="35">
        <v>140</v>
      </c>
      <c r="K19" s="36">
        <f>(F19+G19+H19+J19+I19)/5</f>
        <v>145</v>
      </c>
      <c r="L19" s="30"/>
      <c r="M19" s="2"/>
    </row>
    <row r="20" spans="1:13" x14ac:dyDescent="0.25">
      <c r="A20" s="102" t="s">
        <v>12</v>
      </c>
      <c r="B20" s="103"/>
      <c r="C20" s="103"/>
      <c r="D20" s="103"/>
      <c r="E20" s="103"/>
      <c r="F20" s="104"/>
      <c r="G20" s="104"/>
      <c r="H20" s="104"/>
      <c r="I20" s="104"/>
      <c r="J20" s="105"/>
      <c r="K20" s="39"/>
      <c r="L20" s="30">
        <f t="shared" si="0"/>
        <v>43500</v>
      </c>
      <c r="M20" s="2"/>
    </row>
    <row r="21" spans="1:13" ht="63.75" customHeight="1" x14ac:dyDescent="0.25">
      <c r="A21" s="44">
        <v>8</v>
      </c>
      <c r="B21" s="45" t="s">
        <v>17</v>
      </c>
      <c r="C21" s="45" t="s">
        <v>45</v>
      </c>
      <c r="D21" s="46" t="s">
        <v>26</v>
      </c>
      <c r="E21" s="47">
        <v>1500</v>
      </c>
      <c r="F21" s="48">
        <v>205</v>
      </c>
      <c r="G21" s="49">
        <v>200</v>
      </c>
      <c r="H21" s="49">
        <v>180</v>
      </c>
      <c r="I21" s="49">
        <v>180</v>
      </c>
      <c r="J21" s="49">
        <v>170</v>
      </c>
      <c r="K21" s="50">
        <f>(F21+G21+H21+J21+I21)/5</f>
        <v>187</v>
      </c>
      <c r="L21" s="30"/>
      <c r="M21" s="2"/>
    </row>
    <row r="22" spans="1:13" x14ac:dyDescent="0.25">
      <c r="A22" s="98" t="s">
        <v>12</v>
      </c>
      <c r="B22" s="99"/>
      <c r="C22" s="99"/>
      <c r="D22" s="99"/>
      <c r="E22" s="99"/>
      <c r="F22" s="106"/>
      <c r="G22" s="106"/>
      <c r="H22" s="106"/>
      <c r="I22" s="106"/>
      <c r="J22" s="107"/>
      <c r="K22" s="51"/>
      <c r="L22" s="30">
        <f t="shared" si="0"/>
        <v>280500</v>
      </c>
      <c r="M22" s="2"/>
    </row>
    <row r="23" spans="1:13" ht="60" x14ac:dyDescent="0.25">
      <c r="A23" s="44">
        <v>9</v>
      </c>
      <c r="B23" s="45" t="s">
        <v>18</v>
      </c>
      <c r="C23" s="45" t="s">
        <v>46</v>
      </c>
      <c r="D23" s="46" t="s">
        <v>26</v>
      </c>
      <c r="E23" s="47">
        <v>150</v>
      </c>
      <c r="F23" s="52">
        <v>235</v>
      </c>
      <c r="G23" s="53">
        <v>240</v>
      </c>
      <c r="H23" s="53">
        <v>220</v>
      </c>
      <c r="I23" s="53">
        <v>220</v>
      </c>
      <c r="J23" s="53">
        <v>230</v>
      </c>
      <c r="K23" s="54">
        <f>(F23+G23+H23+J23+I23)/5</f>
        <v>229</v>
      </c>
      <c r="L23" s="30"/>
      <c r="M23" s="2"/>
    </row>
    <row r="24" spans="1:13" x14ac:dyDescent="0.25">
      <c r="A24" s="55" t="s">
        <v>12</v>
      </c>
      <c r="B24" s="45"/>
      <c r="C24" s="108"/>
      <c r="D24" s="109"/>
      <c r="E24" s="109"/>
      <c r="F24" s="109"/>
      <c r="G24" s="109"/>
      <c r="H24" s="109"/>
      <c r="I24" s="109"/>
      <c r="J24" s="109"/>
      <c r="K24" s="110"/>
      <c r="L24" s="30">
        <f t="shared" si="0"/>
        <v>34350</v>
      </c>
      <c r="M24" s="2"/>
    </row>
    <row r="25" spans="1:13" ht="109.5" customHeight="1" x14ac:dyDescent="0.25">
      <c r="A25" s="44">
        <v>10</v>
      </c>
      <c r="B25" s="45" t="s">
        <v>19</v>
      </c>
      <c r="C25" s="45" t="s">
        <v>56</v>
      </c>
      <c r="D25" s="46" t="s">
        <v>20</v>
      </c>
      <c r="E25" s="47">
        <v>1100</v>
      </c>
      <c r="F25" s="48" t="s">
        <v>36</v>
      </c>
      <c r="G25" s="49">
        <v>160</v>
      </c>
      <c r="H25" s="49">
        <v>125</v>
      </c>
      <c r="I25" s="49">
        <v>130</v>
      </c>
      <c r="J25" s="49">
        <v>120</v>
      </c>
      <c r="K25" s="50">
        <f>(G25+J25+H25+I25)/4</f>
        <v>133.75</v>
      </c>
      <c r="L25" s="30"/>
      <c r="M25" s="2"/>
    </row>
    <row r="26" spans="1:13" x14ac:dyDescent="0.25">
      <c r="A26" s="98" t="s">
        <v>12</v>
      </c>
      <c r="B26" s="99"/>
      <c r="C26" s="99"/>
      <c r="D26" s="99"/>
      <c r="E26" s="99"/>
      <c r="F26" s="100"/>
      <c r="G26" s="100"/>
      <c r="H26" s="100"/>
      <c r="I26" s="100"/>
      <c r="J26" s="101"/>
      <c r="K26" s="51"/>
      <c r="L26" s="30">
        <f>E25*K25</f>
        <v>147125</v>
      </c>
      <c r="M26" s="2"/>
    </row>
    <row r="27" spans="1:13" ht="106.5" customHeight="1" x14ac:dyDescent="0.25">
      <c r="A27" s="44">
        <v>12</v>
      </c>
      <c r="B27" s="45" t="s">
        <v>40</v>
      </c>
      <c r="C27" s="45" t="s">
        <v>57</v>
      </c>
      <c r="D27" s="46" t="s">
        <v>20</v>
      </c>
      <c r="E27" s="47">
        <v>120</v>
      </c>
      <c r="F27" s="48" t="s">
        <v>36</v>
      </c>
      <c r="G27" s="49" t="s">
        <v>36</v>
      </c>
      <c r="H27" s="49">
        <v>60</v>
      </c>
      <c r="I27" s="49">
        <v>65</v>
      </c>
      <c r="J27" s="49">
        <v>55</v>
      </c>
      <c r="K27" s="50">
        <f>(H27+J27+I27)/3</f>
        <v>60</v>
      </c>
      <c r="L27" s="30"/>
      <c r="M27" s="2"/>
    </row>
    <row r="28" spans="1:13" x14ac:dyDescent="0.25">
      <c r="A28" s="56" t="s">
        <v>12</v>
      </c>
      <c r="B28" s="57"/>
      <c r="C28" s="93"/>
      <c r="D28" s="93"/>
      <c r="E28" s="93"/>
      <c r="F28" s="93"/>
      <c r="G28" s="93"/>
      <c r="H28" s="93"/>
      <c r="I28" s="93"/>
      <c r="J28" s="93"/>
      <c r="K28" s="94"/>
      <c r="L28" s="30">
        <f>K27*E27</f>
        <v>7200</v>
      </c>
      <c r="M28" s="2"/>
    </row>
    <row r="29" spans="1:13" ht="105" x14ac:dyDescent="0.25">
      <c r="A29" s="44">
        <v>13</v>
      </c>
      <c r="B29" s="45" t="s">
        <v>21</v>
      </c>
      <c r="C29" s="45" t="s">
        <v>52</v>
      </c>
      <c r="D29" s="46" t="s">
        <v>20</v>
      </c>
      <c r="E29" s="47">
        <v>1000</v>
      </c>
      <c r="F29" s="48" t="s">
        <v>36</v>
      </c>
      <c r="G29" s="49">
        <v>125</v>
      </c>
      <c r="H29" s="49">
        <v>60</v>
      </c>
      <c r="I29" s="49">
        <v>60</v>
      </c>
      <c r="J29" s="49">
        <v>50</v>
      </c>
      <c r="K29" s="50">
        <f>(G29+I29+H29+J29)/4</f>
        <v>73.75</v>
      </c>
      <c r="L29" s="30"/>
      <c r="M29" s="2"/>
    </row>
    <row r="30" spans="1:13" x14ac:dyDescent="0.25">
      <c r="A30" s="98" t="s">
        <v>12</v>
      </c>
      <c r="B30" s="99"/>
      <c r="C30" s="99"/>
      <c r="D30" s="99"/>
      <c r="E30" s="99"/>
      <c r="F30" s="100"/>
      <c r="G30" s="100"/>
      <c r="H30" s="100"/>
      <c r="I30" s="100"/>
      <c r="J30" s="101"/>
      <c r="K30" s="51"/>
      <c r="L30" s="30">
        <f>E29*K29</f>
        <v>73750</v>
      </c>
      <c r="M30" s="2"/>
    </row>
    <row r="31" spans="1:13" ht="90" x14ac:dyDescent="0.25">
      <c r="A31" s="44">
        <v>15</v>
      </c>
      <c r="B31" s="45" t="s">
        <v>22</v>
      </c>
      <c r="C31" s="58" t="s">
        <v>53</v>
      </c>
      <c r="D31" s="46" t="s">
        <v>20</v>
      </c>
      <c r="E31" s="47">
        <v>100</v>
      </c>
      <c r="F31" s="48" t="s">
        <v>36</v>
      </c>
      <c r="G31" s="49" t="s">
        <v>36</v>
      </c>
      <c r="H31" s="49">
        <v>125</v>
      </c>
      <c r="I31" s="49">
        <v>130</v>
      </c>
      <c r="J31" s="35">
        <v>120</v>
      </c>
      <c r="K31" s="50">
        <f>(J31+H31+I31)/3</f>
        <v>125</v>
      </c>
      <c r="L31" s="30"/>
      <c r="M31" s="2"/>
    </row>
    <row r="32" spans="1:13" x14ac:dyDescent="0.25">
      <c r="A32" s="59" t="s">
        <v>12</v>
      </c>
      <c r="B32" s="60"/>
      <c r="C32" s="93"/>
      <c r="D32" s="93"/>
      <c r="E32" s="93"/>
      <c r="F32" s="93"/>
      <c r="G32" s="93"/>
      <c r="H32" s="93"/>
      <c r="I32" s="93"/>
      <c r="J32" s="93"/>
      <c r="K32" s="94"/>
      <c r="L32" s="30">
        <f t="shared" si="0"/>
        <v>12500</v>
      </c>
      <c r="M32" s="2"/>
    </row>
    <row r="33" spans="1:13" ht="45" x14ac:dyDescent="0.25">
      <c r="A33" s="44">
        <v>16</v>
      </c>
      <c r="B33" s="45" t="s">
        <v>23</v>
      </c>
      <c r="C33" s="45" t="s">
        <v>60</v>
      </c>
      <c r="D33" s="46" t="s">
        <v>26</v>
      </c>
      <c r="E33" s="47">
        <v>400</v>
      </c>
      <c r="F33" s="48">
        <v>325</v>
      </c>
      <c r="G33" s="49" t="s">
        <v>36</v>
      </c>
      <c r="H33" s="49">
        <v>200</v>
      </c>
      <c r="I33" s="49">
        <v>210</v>
      </c>
      <c r="J33" s="49">
        <v>200</v>
      </c>
      <c r="K33" s="50">
        <f>(F33+H33+J33+I33)/4</f>
        <v>233.75</v>
      </c>
      <c r="L33" s="30"/>
      <c r="M33" s="2"/>
    </row>
    <row r="34" spans="1:13" x14ac:dyDescent="0.25">
      <c r="A34" s="98" t="s">
        <v>12</v>
      </c>
      <c r="B34" s="99"/>
      <c r="C34" s="99"/>
      <c r="D34" s="99"/>
      <c r="E34" s="99"/>
      <c r="F34" s="100"/>
      <c r="G34" s="100"/>
      <c r="H34" s="100"/>
      <c r="I34" s="100"/>
      <c r="J34" s="101"/>
      <c r="K34" s="51"/>
      <c r="L34" s="30">
        <f t="shared" si="0"/>
        <v>93500</v>
      </c>
      <c r="M34" s="2"/>
    </row>
    <row r="35" spans="1:13" ht="60" x14ac:dyDescent="0.25">
      <c r="A35" s="44">
        <v>17</v>
      </c>
      <c r="B35" s="45" t="s">
        <v>27</v>
      </c>
      <c r="C35" s="45" t="s">
        <v>59</v>
      </c>
      <c r="D35" s="46" t="s">
        <v>26</v>
      </c>
      <c r="E35" s="47">
        <v>450</v>
      </c>
      <c r="F35" s="41">
        <v>325</v>
      </c>
      <c r="G35" s="49" t="s">
        <v>36</v>
      </c>
      <c r="H35" s="49">
        <v>200</v>
      </c>
      <c r="I35" s="49">
        <v>210</v>
      </c>
      <c r="J35" s="49">
        <v>200</v>
      </c>
      <c r="K35" s="50">
        <f>(F35+I35+H35+J35)/4</f>
        <v>233.75</v>
      </c>
      <c r="L35" s="30"/>
      <c r="M35" s="2"/>
    </row>
    <row r="36" spans="1:13" x14ac:dyDescent="0.25">
      <c r="A36" s="98" t="s">
        <v>12</v>
      </c>
      <c r="B36" s="99"/>
      <c r="C36" s="99"/>
      <c r="D36" s="99"/>
      <c r="E36" s="99"/>
      <c r="F36" s="100"/>
      <c r="G36" s="100"/>
      <c r="H36" s="100"/>
      <c r="I36" s="100"/>
      <c r="J36" s="101"/>
      <c r="K36" s="51"/>
      <c r="L36" s="30">
        <f t="shared" si="0"/>
        <v>105187.5</v>
      </c>
      <c r="M36" s="2"/>
    </row>
    <row r="37" spans="1:13" ht="60" x14ac:dyDescent="0.25">
      <c r="A37" s="40">
        <v>18</v>
      </c>
      <c r="B37" s="22" t="s">
        <v>24</v>
      </c>
      <c r="C37" s="22" t="s">
        <v>47</v>
      </c>
      <c r="D37" s="23" t="s">
        <v>26</v>
      </c>
      <c r="E37" s="24">
        <v>15</v>
      </c>
      <c r="F37" s="41">
        <v>255</v>
      </c>
      <c r="G37" s="35" t="s">
        <v>36</v>
      </c>
      <c r="H37" s="35">
        <v>240</v>
      </c>
      <c r="I37" s="35">
        <v>250</v>
      </c>
      <c r="J37" s="35">
        <v>240</v>
      </c>
      <c r="K37" s="36">
        <f>(F37+I37+H37+J37)/4</f>
        <v>246.25</v>
      </c>
      <c r="L37" s="30"/>
      <c r="M37" s="2"/>
    </row>
    <row r="38" spans="1:13" x14ac:dyDescent="0.25">
      <c r="A38" s="61"/>
      <c r="B38" s="95" t="s">
        <v>12</v>
      </c>
      <c r="C38" s="96"/>
      <c r="D38" s="96"/>
      <c r="E38" s="96"/>
      <c r="F38" s="96"/>
      <c r="G38" s="96"/>
      <c r="H38" s="96"/>
      <c r="I38" s="96"/>
      <c r="J38" s="96"/>
      <c r="K38" s="97"/>
      <c r="L38" s="30">
        <f t="shared" si="0"/>
        <v>3693.75</v>
      </c>
      <c r="M38" s="2"/>
    </row>
    <row r="39" spans="1:13" ht="15.75" x14ac:dyDescent="0.25">
      <c r="A39" s="2"/>
      <c r="B39" s="95" t="s">
        <v>28</v>
      </c>
      <c r="C39" s="96"/>
      <c r="D39" s="96"/>
      <c r="E39" s="96"/>
      <c r="F39" s="96"/>
      <c r="G39" s="96"/>
      <c r="H39" s="96"/>
      <c r="I39" s="96"/>
      <c r="J39" s="96"/>
      <c r="K39" s="97"/>
      <c r="L39" s="62">
        <f>SUM(L7:L38)</f>
        <v>1484076.25</v>
      </c>
      <c r="M39" s="63"/>
    </row>
    <row r="40" spans="1:13" x14ac:dyDescent="0.25">
      <c r="A40" s="65"/>
      <c r="B40" s="65"/>
      <c r="C40" s="65"/>
      <c r="D40" s="65"/>
      <c r="E40" s="65"/>
      <c r="F40" s="65"/>
      <c r="G40" s="65"/>
      <c r="H40" s="65"/>
      <c r="I40" s="65"/>
      <c r="J40" s="67"/>
      <c r="K40" s="65"/>
      <c r="L40" s="68"/>
      <c r="M40" s="2"/>
    </row>
    <row r="41" spans="1:13" x14ac:dyDescent="0.25">
      <c r="A41" s="2"/>
      <c r="B41" s="2"/>
      <c r="C41" s="2"/>
      <c r="D41" s="2"/>
      <c r="E41" s="2"/>
      <c r="F41" s="2"/>
      <c r="G41" s="2"/>
      <c r="H41" s="2"/>
      <c r="I41" s="2"/>
      <c r="J41" s="69"/>
      <c r="K41" s="70"/>
      <c r="L41" s="71"/>
      <c r="M41" s="2"/>
    </row>
    <row r="42" spans="1:13" ht="15.75" x14ac:dyDescent="0.25">
      <c r="A42" s="72">
        <v>1</v>
      </c>
      <c r="B42" s="83" t="s">
        <v>37</v>
      </c>
      <c r="C42" s="83"/>
      <c r="D42" s="84"/>
      <c r="E42" s="84"/>
      <c r="F42" s="84"/>
      <c r="G42" s="84"/>
      <c r="H42" s="84"/>
      <c r="I42" s="84"/>
      <c r="J42" s="84"/>
      <c r="K42" s="84"/>
      <c r="L42" s="84"/>
      <c r="M42" s="2"/>
    </row>
    <row r="43" spans="1:13" ht="15.75" x14ac:dyDescent="0.25">
      <c r="A43" s="72">
        <v>2</v>
      </c>
      <c r="B43" s="83" t="s">
        <v>48</v>
      </c>
      <c r="C43" s="83"/>
      <c r="D43" s="84"/>
      <c r="E43" s="84"/>
      <c r="F43" s="84"/>
      <c r="G43" s="84"/>
      <c r="H43" s="84"/>
      <c r="I43" s="84"/>
      <c r="J43" s="84"/>
      <c r="K43" s="84"/>
      <c r="L43" s="84"/>
      <c r="M43" s="2"/>
    </row>
    <row r="44" spans="1:13" ht="15" customHeight="1" x14ac:dyDescent="0.25">
      <c r="A44" s="72">
        <v>3</v>
      </c>
      <c r="B44" s="83" t="s">
        <v>51</v>
      </c>
      <c r="C44" s="83"/>
      <c r="D44" s="66"/>
      <c r="E44" s="66"/>
      <c r="F44" s="66"/>
      <c r="G44" s="66"/>
      <c r="H44" s="66"/>
      <c r="I44" s="66"/>
      <c r="J44" s="66"/>
      <c r="K44" s="73"/>
      <c r="L44" s="74"/>
      <c r="M44" s="2"/>
    </row>
    <row r="45" spans="1:13" ht="15.75" x14ac:dyDescent="0.25">
      <c r="A45" s="72">
        <v>4</v>
      </c>
      <c r="B45" s="83" t="s">
        <v>39</v>
      </c>
      <c r="C45" s="83"/>
      <c r="D45" s="84"/>
      <c r="E45" s="84"/>
      <c r="F45" s="84"/>
      <c r="G45" s="84"/>
      <c r="H45" s="84"/>
      <c r="I45" s="84"/>
      <c r="J45" s="84"/>
      <c r="K45" s="84"/>
      <c r="L45" s="84"/>
      <c r="M45" s="2"/>
    </row>
    <row r="46" spans="1:13" ht="15" customHeight="1" x14ac:dyDescent="0.25">
      <c r="A46" s="72">
        <v>5</v>
      </c>
      <c r="B46" s="83" t="s">
        <v>49</v>
      </c>
      <c r="C46" s="83"/>
      <c r="D46" s="66"/>
      <c r="E46" s="66"/>
      <c r="F46" s="66"/>
      <c r="G46" s="66"/>
      <c r="H46" s="66"/>
      <c r="I46" s="66"/>
      <c r="J46" s="66"/>
      <c r="K46" s="66"/>
      <c r="L46" s="74"/>
      <c r="M46" s="2"/>
    </row>
    <row r="47" spans="1:13" x14ac:dyDescent="0.25">
      <c r="A47" s="1"/>
      <c r="B47" s="2"/>
      <c r="C47" s="2"/>
      <c r="D47" s="2"/>
      <c r="E47" s="2"/>
      <c r="F47" s="2"/>
      <c r="G47" s="2"/>
      <c r="H47" s="2"/>
      <c r="I47" s="2"/>
      <c r="J47" s="69"/>
      <c r="K47" s="70"/>
      <c r="L47" s="71"/>
      <c r="M47" s="2"/>
    </row>
    <row r="48" spans="1:13" ht="15.75" x14ac:dyDescent="0.25">
      <c r="A48" s="76" t="s">
        <v>29</v>
      </c>
      <c r="B48" s="77"/>
      <c r="C48" s="12"/>
      <c r="D48" s="2"/>
      <c r="E48" s="2"/>
      <c r="F48" s="2"/>
      <c r="G48" s="2"/>
      <c r="H48" s="2"/>
      <c r="I48" s="2"/>
      <c r="J48" s="69"/>
      <c r="K48" s="70"/>
      <c r="L48" s="71"/>
      <c r="M48" s="2"/>
    </row>
    <row r="49" spans="1:13" ht="14.25" customHeight="1" x14ac:dyDescent="0.25">
      <c r="A49" s="76" t="s">
        <v>25</v>
      </c>
      <c r="B49" s="77"/>
      <c r="C49" s="77"/>
      <c r="D49" s="77"/>
      <c r="E49" s="77"/>
      <c r="F49" s="77"/>
      <c r="G49" s="2"/>
      <c r="H49" s="2"/>
      <c r="I49" s="2"/>
      <c r="J49" s="69"/>
      <c r="K49" s="70"/>
      <c r="L49" s="71"/>
      <c r="M49" s="2"/>
    </row>
    <row r="50" spans="1:13" ht="15.75" x14ac:dyDescent="0.25">
      <c r="A50" s="7" t="s">
        <v>50</v>
      </c>
      <c r="B50" s="8"/>
      <c r="C50" s="9"/>
      <c r="D50" s="10"/>
      <c r="E50" s="10"/>
      <c r="F50" s="10"/>
      <c r="H50" s="2"/>
      <c r="I50" s="2"/>
    </row>
    <row r="51" spans="1:13" ht="48" customHeight="1" x14ac:dyDescent="0.25">
      <c r="H51" s="2"/>
      <c r="I51" s="2"/>
    </row>
    <row r="52" spans="1:13" x14ac:dyDescent="0.25">
      <c r="H52" s="2"/>
      <c r="I52" s="2"/>
    </row>
    <row r="53" spans="1:13" ht="40.5" customHeight="1" x14ac:dyDescent="0.25">
      <c r="H53" s="2"/>
      <c r="I53" s="2"/>
    </row>
    <row r="54" spans="1:13" x14ac:dyDescent="0.25">
      <c r="H54" s="2"/>
      <c r="I54" s="2"/>
    </row>
    <row r="55" spans="1:13" x14ac:dyDescent="0.25">
      <c r="H55" s="2"/>
      <c r="I55" s="2"/>
    </row>
    <row r="56" spans="1:13" x14ac:dyDescent="0.25">
      <c r="H56" s="2"/>
      <c r="I56" s="2"/>
    </row>
    <row r="57" spans="1:13" x14ac:dyDescent="0.25">
      <c r="H57" s="2"/>
      <c r="I57" s="2"/>
    </row>
    <row r="58" spans="1:13" x14ac:dyDescent="0.25">
      <c r="H58" s="2"/>
      <c r="I58" s="2"/>
    </row>
    <row r="59" spans="1:13" ht="48.75" customHeight="1" x14ac:dyDescent="0.25">
      <c r="H59" s="2"/>
      <c r="I59" s="2"/>
    </row>
    <row r="60" spans="1:13" x14ac:dyDescent="0.25">
      <c r="H60" s="2"/>
      <c r="I60" s="2"/>
    </row>
    <row r="61" spans="1:13" ht="45" customHeight="1" x14ac:dyDescent="0.25">
      <c r="H61" s="2"/>
      <c r="I61" s="2"/>
    </row>
    <row r="62" spans="1:13" x14ac:dyDescent="0.25">
      <c r="H62" s="2"/>
      <c r="I62" s="2"/>
    </row>
    <row r="63" spans="1:13" ht="120" customHeight="1" x14ac:dyDescent="0.25">
      <c r="H63" s="2"/>
      <c r="I63" s="2"/>
    </row>
    <row r="64" spans="1:13" x14ac:dyDescent="0.25">
      <c r="H64" s="2"/>
      <c r="I64" s="2"/>
    </row>
    <row r="65" spans="8:9" ht="85.5" customHeight="1" x14ac:dyDescent="0.25">
      <c r="H65" s="2"/>
      <c r="I65" s="2"/>
    </row>
    <row r="66" spans="8:9" x14ac:dyDescent="0.25">
      <c r="H66" s="2"/>
      <c r="I66" s="2"/>
    </row>
    <row r="67" spans="8:9" x14ac:dyDescent="0.25">
      <c r="H67" s="2"/>
      <c r="I67" s="2"/>
    </row>
    <row r="68" spans="8:9" x14ac:dyDescent="0.25">
      <c r="H68" s="2"/>
      <c r="I68" s="2"/>
    </row>
    <row r="69" spans="8:9" x14ac:dyDescent="0.25">
      <c r="H69" s="2"/>
      <c r="I69" s="2"/>
    </row>
    <row r="70" spans="8:9" x14ac:dyDescent="0.25">
      <c r="H70" s="2"/>
      <c r="I70" s="2"/>
    </row>
    <row r="71" spans="8:9" x14ac:dyDescent="0.25">
      <c r="H71" s="2"/>
      <c r="I71" s="2"/>
    </row>
    <row r="72" spans="8:9" x14ac:dyDescent="0.25">
      <c r="H72" s="2"/>
      <c r="I72" s="2"/>
    </row>
    <row r="73" spans="8:9" ht="38.25" customHeight="1" x14ac:dyDescent="0.25">
      <c r="H73" s="2"/>
      <c r="I73" s="2"/>
    </row>
    <row r="74" spans="8:9" x14ac:dyDescent="0.25">
      <c r="H74" s="2"/>
      <c r="I74" s="2"/>
    </row>
    <row r="75" spans="8:9" x14ac:dyDescent="0.25">
      <c r="H75" s="2"/>
      <c r="I75" s="2"/>
    </row>
    <row r="76" spans="8:9" x14ac:dyDescent="0.25">
      <c r="H76" s="2"/>
      <c r="I76" s="2"/>
    </row>
    <row r="77" spans="8:9" x14ac:dyDescent="0.25">
      <c r="H77" s="2"/>
      <c r="I77" s="2"/>
    </row>
    <row r="78" spans="8:9" x14ac:dyDescent="0.25">
      <c r="H78" s="2"/>
      <c r="I78" s="2"/>
    </row>
    <row r="79" spans="8:9" ht="41.25" customHeight="1" x14ac:dyDescent="0.25">
      <c r="H79" s="2"/>
      <c r="I79" s="2"/>
    </row>
    <row r="80" spans="8:9" x14ac:dyDescent="0.25">
      <c r="H80" s="2"/>
      <c r="I80" s="2"/>
    </row>
    <row r="81" spans="8:9" ht="37.5" customHeight="1" x14ac:dyDescent="0.25">
      <c r="H81" s="2"/>
      <c r="I81" s="2"/>
    </row>
    <row r="82" spans="8:9" x14ac:dyDescent="0.25">
      <c r="H82" s="2"/>
      <c r="I82" s="2"/>
    </row>
    <row r="83" spans="8:9" x14ac:dyDescent="0.25">
      <c r="H83" s="2"/>
      <c r="I83" s="2"/>
    </row>
    <row r="84" spans="8:9" x14ac:dyDescent="0.25">
      <c r="H84" s="2"/>
      <c r="I84" s="2"/>
    </row>
    <row r="85" spans="8:9" x14ac:dyDescent="0.25">
      <c r="H85" s="2"/>
      <c r="I85" s="2"/>
    </row>
    <row r="86" spans="8:9" x14ac:dyDescent="0.25">
      <c r="H86" s="2"/>
      <c r="I86" s="2"/>
    </row>
    <row r="87" spans="8:9" x14ac:dyDescent="0.25">
      <c r="H87" s="2"/>
      <c r="I87" s="2"/>
    </row>
    <row r="88" spans="8:9" x14ac:dyDescent="0.25">
      <c r="H88" s="2"/>
      <c r="I88" s="2"/>
    </row>
    <row r="89" spans="8:9" ht="72" customHeight="1" x14ac:dyDescent="0.25">
      <c r="H89" s="2"/>
      <c r="I89" s="2"/>
    </row>
    <row r="90" spans="8:9" x14ac:dyDescent="0.25">
      <c r="H90" s="2"/>
      <c r="I90" s="2"/>
    </row>
    <row r="91" spans="8:9" x14ac:dyDescent="0.25">
      <c r="H91" s="2"/>
      <c r="I91" s="2"/>
    </row>
    <row r="92" spans="8:9" x14ac:dyDescent="0.25">
      <c r="H92" s="2"/>
      <c r="I92" s="2"/>
    </row>
    <row r="93" spans="8:9" x14ac:dyDescent="0.25">
      <c r="H93" s="2"/>
      <c r="I93" s="2"/>
    </row>
    <row r="94" spans="8:9" x14ac:dyDescent="0.25">
      <c r="H94" s="2"/>
      <c r="I94" s="2"/>
    </row>
    <row r="95" spans="8:9" x14ac:dyDescent="0.25">
      <c r="H95" s="2"/>
      <c r="I95" s="2"/>
    </row>
    <row r="96" spans="8:9" x14ac:dyDescent="0.25">
      <c r="H96" s="2"/>
      <c r="I96" s="2"/>
    </row>
    <row r="97" spans="8:9" x14ac:dyDescent="0.25">
      <c r="H97" s="2"/>
      <c r="I97" s="2"/>
    </row>
    <row r="98" spans="8:9" x14ac:dyDescent="0.25">
      <c r="H98" s="2"/>
      <c r="I98" s="2"/>
    </row>
    <row r="99" spans="8:9" x14ac:dyDescent="0.25">
      <c r="H99" s="2"/>
      <c r="I99" s="2"/>
    </row>
    <row r="100" spans="8:9" x14ac:dyDescent="0.25">
      <c r="H100" s="2"/>
      <c r="I100" s="2"/>
    </row>
    <row r="101" spans="8:9" x14ac:dyDescent="0.25">
      <c r="H101" s="2"/>
      <c r="I101" s="2"/>
    </row>
    <row r="102" spans="8:9" x14ac:dyDescent="0.25">
      <c r="H102" s="2"/>
      <c r="I102" s="2"/>
    </row>
    <row r="103" spans="8:9" x14ac:dyDescent="0.25">
      <c r="H103" s="2"/>
      <c r="I103" s="2"/>
    </row>
    <row r="104" spans="8:9" x14ac:dyDescent="0.25">
      <c r="H104" s="2"/>
      <c r="I104" s="2"/>
    </row>
    <row r="105" spans="8:9" x14ac:dyDescent="0.25">
      <c r="H105" s="2"/>
      <c r="I105" s="2"/>
    </row>
    <row r="106" spans="8:9" x14ac:dyDescent="0.25">
      <c r="H106" s="2"/>
      <c r="I106" s="2"/>
    </row>
    <row r="107" spans="8:9" x14ac:dyDescent="0.25">
      <c r="H107" s="2"/>
      <c r="I107" s="2"/>
    </row>
    <row r="108" spans="8:9" x14ac:dyDescent="0.25">
      <c r="H108" s="2"/>
      <c r="I108" s="2"/>
    </row>
    <row r="109" spans="8:9" x14ac:dyDescent="0.25">
      <c r="H109" s="2"/>
      <c r="I109" s="2"/>
    </row>
    <row r="110" spans="8:9" x14ac:dyDescent="0.25">
      <c r="H110" s="2"/>
      <c r="I110" s="2"/>
    </row>
    <row r="111" spans="8:9" x14ac:dyDescent="0.25">
      <c r="H111" s="2"/>
      <c r="I111" s="2"/>
    </row>
    <row r="112" spans="8:9" x14ac:dyDescent="0.25">
      <c r="H112" s="2"/>
      <c r="I112" s="2"/>
    </row>
    <row r="113" spans="8:9" x14ac:dyDescent="0.25">
      <c r="H113" s="2"/>
      <c r="I113" s="2"/>
    </row>
    <row r="114" spans="8:9" x14ac:dyDescent="0.25">
      <c r="H114" s="2"/>
      <c r="I114" s="2"/>
    </row>
    <row r="115" spans="8:9" ht="38.25" customHeight="1" x14ac:dyDescent="0.25">
      <c r="H115" s="2"/>
      <c r="I115" s="2"/>
    </row>
    <row r="116" spans="8:9" x14ac:dyDescent="0.25">
      <c r="H116" s="2"/>
      <c r="I116" s="2"/>
    </row>
    <row r="117" spans="8:9" ht="38.25" customHeight="1" x14ac:dyDescent="0.25">
      <c r="H117" s="2"/>
      <c r="I117" s="2"/>
    </row>
    <row r="118" spans="8:9" x14ac:dyDescent="0.25">
      <c r="H118" s="2"/>
      <c r="I118" s="2"/>
    </row>
    <row r="119" spans="8:9" x14ac:dyDescent="0.25">
      <c r="H119" s="2"/>
      <c r="I119" s="2"/>
    </row>
    <row r="120" spans="8:9" x14ac:dyDescent="0.25">
      <c r="H120" s="2"/>
      <c r="I120" s="2"/>
    </row>
    <row r="121" spans="8:9" x14ac:dyDescent="0.25">
      <c r="H121" s="2"/>
      <c r="I121" s="2"/>
    </row>
    <row r="122" spans="8:9" x14ac:dyDescent="0.25">
      <c r="H122" s="2"/>
      <c r="I122" s="2"/>
    </row>
    <row r="123" spans="8:9" x14ac:dyDescent="0.25">
      <c r="H123" s="2"/>
      <c r="I123" s="2"/>
    </row>
    <row r="124" spans="8:9" x14ac:dyDescent="0.25">
      <c r="H124" s="2"/>
      <c r="I124" s="2"/>
    </row>
    <row r="125" spans="8:9" x14ac:dyDescent="0.25">
      <c r="H125" s="2"/>
      <c r="I125" s="2"/>
    </row>
    <row r="126" spans="8:9" x14ac:dyDescent="0.25">
      <c r="H126" s="2"/>
      <c r="I126" s="2"/>
    </row>
    <row r="127" spans="8:9" x14ac:dyDescent="0.25">
      <c r="H127" s="2"/>
      <c r="I127" s="2"/>
    </row>
    <row r="128" spans="8:9" x14ac:dyDescent="0.25">
      <c r="H128" s="2"/>
      <c r="I128" s="2"/>
    </row>
    <row r="129" spans="8:9" ht="40.5" customHeight="1" x14ac:dyDescent="0.25">
      <c r="H129" s="2"/>
      <c r="I129" s="2"/>
    </row>
    <row r="130" spans="8:9" x14ac:dyDescent="0.25">
      <c r="H130" s="2"/>
      <c r="I130" s="2"/>
    </row>
    <row r="131" spans="8:9" ht="48" customHeight="1" x14ac:dyDescent="0.25">
      <c r="H131" s="2"/>
      <c r="I131" s="2"/>
    </row>
    <row r="132" spans="8:9" x14ac:dyDescent="0.25">
      <c r="H132" s="2"/>
      <c r="I132" s="2"/>
    </row>
    <row r="133" spans="8:9" ht="60" customHeight="1" x14ac:dyDescent="0.25">
      <c r="H133" s="2"/>
      <c r="I133" s="2"/>
    </row>
    <row r="134" spans="8:9" x14ac:dyDescent="0.25">
      <c r="H134" s="2"/>
      <c r="I134" s="2"/>
    </row>
    <row r="135" spans="8:9" x14ac:dyDescent="0.25">
      <c r="H135" s="2"/>
      <c r="I135" s="2"/>
    </row>
    <row r="136" spans="8:9" x14ac:dyDescent="0.25">
      <c r="H136" s="2"/>
      <c r="I136" s="2"/>
    </row>
    <row r="137" spans="8:9" ht="30.75" customHeight="1" x14ac:dyDescent="0.25">
      <c r="H137" s="2"/>
      <c r="I137" s="2"/>
    </row>
    <row r="138" spans="8:9" ht="31.5" customHeight="1" x14ac:dyDescent="0.25">
      <c r="H138" s="2"/>
      <c r="I138" s="2"/>
    </row>
    <row r="139" spans="8:9" ht="31.5" customHeight="1" x14ac:dyDescent="0.25">
      <c r="H139" s="2"/>
      <c r="I139" s="2"/>
    </row>
    <row r="140" spans="8:9" ht="31.5" customHeight="1" x14ac:dyDescent="0.25">
      <c r="H140" s="2"/>
      <c r="I140" s="2"/>
    </row>
    <row r="141" spans="8:9" ht="33" customHeight="1" x14ac:dyDescent="0.25">
      <c r="H141" s="2"/>
      <c r="I141" s="2"/>
    </row>
  </sheetData>
  <mergeCells count="37">
    <mergeCell ref="A3:L3"/>
    <mergeCell ref="B1:L2"/>
    <mergeCell ref="C32:K32"/>
    <mergeCell ref="B38:K38"/>
    <mergeCell ref="B39:K39"/>
    <mergeCell ref="A30:J30"/>
    <mergeCell ref="A34:J34"/>
    <mergeCell ref="A36:J36"/>
    <mergeCell ref="A20:J20"/>
    <mergeCell ref="A22:J22"/>
    <mergeCell ref="A26:J26"/>
    <mergeCell ref="C24:K24"/>
    <mergeCell ref="C28:K28"/>
    <mergeCell ref="C18:K18"/>
    <mergeCell ref="A8:J8"/>
    <mergeCell ref="A10:J10"/>
    <mergeCell ref="B5:B6"/>
    <mergeCell ref="C5:C6"/>
    <mergeCell ref="D5:D6"/>
    <mergeCell ref="E5:E6"/>
    <mergeCell ref="F5:J5"/>
    <mergeCell ref="K5:K6"/>
    <mergeCell ref="L5:L6"/>
    <mergeCell ref="A16:J16"/>
    <mergeCell ref="A48:B48"/>
    <mergeCell ref="A49:F49"/>
    <mergeCell ref="B44:C44"/>
    <mergeCell ref="B46:C46"/>
    <mergeCell ref="B42:C42"/>
    <mergeCell ref="D42:L42"/>
    <mergeCell ref="B43:C43"/>
    <mergeCell ref="D43:L43"/>
    <mergeCell ref="B45:C45"/>
    <mergeCell ref="D45:L45"/>
    <mergeCell ref="A12:J12"/>
    <mergeCell ref="A14:J14"/>
    <mergeCell ref="A5:A6"/>
  </mergeCells>
  <pageMargins left="0.70866141732283472" right="0.70866141732283472" top="0.74803149606299213" bottom="0.74803149606299213" header="0.31496062992125984" footer="0.31496062992125984"/>
  <pageSetup paperSize="9" scale="5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 пол 2016</vt:lpstr>
      <vt:lpstr>'2 пол 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Боярищева Татьяна Федоровна</cp:lastModifiedBy>
  <cp:lastPrinted>2016-12-23T06:32:14Z</cp:lastPrinted>
  <dcterms:created xsi:type="dcterms:W3CDTF">2014-02-14T07:05:08Z</dcterms:created>
  <dcterms:modified xsi:type="dcterms:W3CDTF">2016-12-26T11:40:01Z</dcterms:modified>
</cp:coreProperties>
</file>