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95" windowWidth="5460" windowHeight="3360" activeTab="0"/>
  </bookViews>
  <sheets>
    <sheet name="Лист9" sheetId="1" r:id="rId1"/>
    <sheet name="Лист8" sheetId="2" r:id="rId2"/>
    <sheet name="Лист6" sheetId="3" r:id="rId3"/>
    <sheet name="Лист4" sheetId="4" r:id="rId4"/>
    <sheet name="Лист3" sheetId="5" r:id="rId5"/>
    <sheet name="Лист2" sheetId="6" r:id="rId6"/>
    <sheet name="Лист1" sheetId="7" r:id="rId7"/>
    <sheet name="Лист5" sheetId="8" r:id="rId8"/>
    <sheet name="Расходы" sheetId="9" r:id="rId9"/>
    <sheet name="Лист7" sheetId="10" r:id="rId10"/>
  </sheets>
  <definedNames>
    <definedName name="txt_fileName">#REF!</definedName>
    <definedName name="txt_info">#REF!</definedName>
    <definedName name="txt_runButton">#REF!</definedName>
    <definedName name="АП520">#REF!</definedName>
    <definedName name="АП620">#REF!</definedName>
    <definedName name="АП700">#REF!</definedName>
    <definedName name="ГлаваБК">#REF!</definedName>
    <definedName name="ГлБух">#REF!</definedName>
    <definedName name="Дата_Год">#REF!</definedName>
    <definedName name="Дата_Месяц">#REF!</definedName>
    <definedName name="Дефициты710_3">#REF!</definedName>
    <definedName name="Дефициты710_3_0">#REF!</definedName>
    <definedName name="Дефициты710_6">#REF!</definedName>
    <definedName name="Дефициты710_7">#REF!</definedName>
    <definedName name="Дефициты720_3">#REF!</definedName>
    <definedName name="Дефициты720_3_0">#REF!</definedName>
    <definedName name="Дефициты720_6">#REF!</definedName>
    <definedName name="Дефициты720_7">#REF!</definedName>
    <definedName name="Дефициты811_5">#REF!</definedName>
    <definedName name="Дефициты812_5">#REF!</definedName>
    <definedName name="Дефициты812_6">#REF!</definedName>
    <definedName name="Дефициты821_6">#REF!</definedName>
    <definedName name="Дефициты821_7">#REF!</definedName>
    <definedName name="Дефициты822_6">#REF!</definedName>
    <definedName name="Дефициты822_7">#REF!</definedName>
    <definedName name="ДефицитыКонец500">#REF!</definedName>
    <definedName name="ДефицитыКонец520">#REF!</definedName>
    <definedName name="ДефицитыКонец521">#REF!</definedName>
    <definedName name="ДефицитыКонец620">#REF!</definedName>
    <definedName name="ДефицитыКонец700">#REF!</definedName>
    <definedName name="ДефицитыКонец720">#REF!</definedName>
    <definedName name="ДефицитыКонец800">#REF!</definedName>
    <definedName name="ДефицитыКонец820">#REF!</definedName>
    <definedName name="ДефицитыНачало500">#REF!</definedName>
    <definedName name="ДефицитыНачало520">#REF!</definedName>
    <definedName name="ДефицитыНачало521">#REF!</definedName>
    <definedName name="ДефицитыНачало620">#REF!</definedName>
    <definedName name="ДефицитыНачало700">#REF!</definedName>
    <definedName name="ДефицитыНачало710">#REF!</definedName>
    <definedName name="ДефицитыНачало800">#REF!</definedName>
    <definedName name="ДефицитыНачало820">#REF!</definedName>
    <definedName name="ДоходыКонец">#REF!</definedName>
    <definedName name="ДоходыКонецИ">#REF!</definedName>
    <definedName name="ДоходыНачало1">#REF!</definedName>
    <definedName name="ДоходыНачало2">#REF!</definedName>
    <definedName name="ДоходыНачалоИ">#REF!</definedName>
    <definedName name="Ит10Расходы">'Расходы'!$I$24</definedName>
    <definedName name="Ит11Расходы">'Расходы'!#REF!</definedName>
    <definedName name="Ит4Дефициты">#REF!</definedName>
    <definedName name="Ит4Доходы">#REF!</definedName>
    <definedName name="Ит4Расходы">'Расходы'!$C$24</definedName>
    <definedName name="Ит5Дефициты">#REF!</definedName>
    <definedName name="Ит5Доходы">#REF!</definedName>
    <definedName name="Ит5Расходы">'Расходы'!$D$24</definedName>
    <definedName name="Ит6Дефициты">#REF!</definedName>
    <definedName name="Ит6Доходы">#REF!</definedName>
    <definedName name="Ит6Расходы">'Расходы'!$E$24</definedName>
    <definedName name="Ит7Дефициты">#REF!</definedName>
    <definedName name="Ит7Доходы">#REF!</definedName>
    <definedName name="Ит7Расходы">'Расходы'!$F$24</definedName>
    <definedName name="Ит8Доходы">#REF!</definedName>
    <definedName name="Ит8Расходы">'Расходы'!$G$24</definedName>
    <definedName name="Ит9Дефициты">#REF!</definedName>
    <definedName name="Ит9Доходы">#REF!</definedName>
    <definedName name="Ит9Расходы">'Расходы'!$H$24</definedName>
    <definedName name="МФГлБух">#REF!</definedName>
    <definedName name="МФДатаПо">#REF!</definedName>
    <definedName name="МФИсполнитель">#REF!</definedName>
    <definedName name="МФИСТ">#REF!</definedName>
    <definedName name="МФКОДФ">#REF!</definedName>
    <definedName name="МФППО">#REF!</definedName>
    <definedName name="МФПРД">#REF!</definedName>
    <definedName name="МФПРП">#REF!</definedName>
    <definedName name="МФРуководитель">#REF!</definedName>
    <definedName name="МФТелефон">#REF!</definedName>
    <definedName name="НаимБюджета">#REF!</definedName>
    <definedName name="_xlnm.Print_Area" localSheetId="8">'Расходы'!$A$1:$I$44</definedName>
    <definedName name="ОКАТО">#REF!</definedName>
    <definedName name="ОКПО">#REF!</definedName>
    <definedName name="ОРГАНИЗАЦИЯ">#REF!</definedName>
    <definedName name="РасходыКонец">'Расходы'!#REF!</definedName>
    <definedName name="РасходыКонец2">'Расходы'!#REF!</definedName>
    <definedName name="РасходыНачало1">'Расходы'!#REF!</definedName>
    <definedName name="РасходыНачало2">'Расходы'!#REF!</definedName>
    <definedName name="РасходыНачало3">'Расходы'!#REF!</definedName>
    <definedName name="Рез6Расходы">'Расходы'!#REF!</definedName>
    <definedName name="Рез7Расходы">'Расходы'!#REF!</definedName>
    <definedName name="Рез8Расходы">'Расходы'!#REF!</definedName>
    <definedName name="Рез9Расходы">'Расходы'!#REF!</definedName>
    <definedName name="Руководитель">#REF!</definedName>
    <definedName name="СтДефициты1">#REF!</definedName>
    <definedName name="СтДефициты1И">#REF!</definedName>
    <definedName name="СтДефициты2">#REF!</definedName>
    <definedName name="СтДефициты2И">#REF!</definedName>
    <definedName name="СтДефициты3">#REF!</definedName>
    <definedName name="СтДефициты3_0">#REF!</definedName>
    <definedName name="СтДефициты3_0И">#REF!</definedName>
    <definedName name="СтДефициты3И">#REF!</definedName>
    <definedName name="СтДефициты4">#REF!</definedName>
    <definedName name="СтДефициты4И">#REF!</definedName>
    <definedName name="СтДефициты5">#REF!</definedName>
    <definedName name="СтДефициты5И">#REF!</definedName>
    <definedName name="СтДефициты6">#REF!</definedName>
    <definedName name="СтДефициты6И">#REF!</definedName>
    <definedName name="СтДефициты7">#REF!</definedName>
    <definedName name="СтДефициты7И">#REF!</definedName>
    <definedName name="СтДефициты9">#REF!</definedName>
    <definedName name="СтДефициты9И">#REF!</definedName>
    <definedName name="СтДоходы1">#REF!</definedName>
    <definedName name="СтДоходы1И">#REF!</definedName>
    <definedName name="СтДоходы2">#REF!</definedName>
    <definedName name="СтДоходы2И">#REF!</definedName>
    <definedName name="СтДоходы3">#REF!</definedName>
    <definedName name="СтДоходы3И">#REF!</definedName>
    <definedName name="СтДоходы4">#REF!</definedName>
    <definedName name="СтДоходы4И">#REF!</definedName>
    <definedName name="СтДоходы5">#REF!</definedName>
    <definedName name="СтДоходы5И">#REF!</definedName>
    <definedName name="СтДоходы6">#REF!</definedName>
    <definedName name="СтДоходы6И">#REF!</definedName>
    <definedName name="СтДоходы7">#REF!</definedName>
    <definedName name="СтДоходы7И">#REF!</definedName>
    <definedName name="СтДоходы8">#REF!</definedName>
    <definedName name="СтДоходы8И">#REF!</definedName>
    <definedName name="СтДоходы9">#REF!</definedName>
    <definedName name="СтДоходы9И">#REF!</definedName>
    <definedName name="Столбец1">'Расходы'!#REF!</definedName>
    <definedName name="Столбец10">'Расходы'!#REF!</definedName>
    <definedName name="Столбец11">'Расходы'!#REF!</definedName>
    <definedName name="Столбец2">'Расходы'!#REF!</definedName>
    <definedName name="Столбец3">'Расходы'!#REF!</definedName>
    <definedName name="Столбец4">'Расходы'!#REF!</definedName>
    <definedName name="Столбец5">'Расходы'!#REF!</definedName>
    <definedName name="Столбец6">'Расходы'!#REF!</definedName>
    <definedName name="Столбец7">'Расходы'!#REF!</definedName>
    <definedName name="Столбец8">'Расходы'!#REF!</definedName>
    <definedName name="Столбец9">'Расходы'!#REF!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<sst xmlns="http://schemas.openxmlformats.org/spreadsheetml/2006/main" count="460" uniqueCount="136">
  <si>
    <t>Код расхода по бюджетной классификации</t>
  </si>
  <si>
    <t>x</t>
  </si>
  <si>
    <t>4</t>
  </si>
  <si>
    <t xml:space="preserve"> Наименование показателя</t>
  </si>
  <si>
    <t>23007024219901001 290</t>
  </si>
  <si>
    <t>23007024219901001 212</t>
  </si>
  <si>
    <t>23007024219901001 223</t>
  </si>
  <si>
    <t>23007025200902001 213</t>
  </si>
  <si>
    <t>23007094360900500 290</t>
  </si>
  <si>
    <t>23007094360900500 212</t>
  </si>
  <si>
    <t>3</t>
  </si>
  <si>
    <t>7</t>
  </si>
  <si>
    <t>23007024219901001 211</t>
  </si>
  <si>
    <t xml:space="preserve">Наименование бюджета </t>
  </si>
  <si>
    <t>6</t>
  </si>
  <si>
    <t xml:space="preserve">Единица измерения:  руб </t>
  </si>
  <si>
    <t>Расходы бюджета - всего</t>
  </si>
  <si>
    <t>в том числе:</t>
  </si>
  <si>
    <t>23007024219901001 225</t>
  </si>
  <si>
    <t>23007024219901001 221</t>
  </si>
  <si>
    <t>23007024219901001 310</t>
  </si>
  <si>
    <t>23007024219901001 340</t>
  </si>
  <si>
    <t>23007025200902001 211</t>
  </si>
  <si>
    <t>5</t>
  </si>
  <si>
    <t>23007094360900500 222</t>
  </si>
  <si>
    <t>23007094360900500 226</t>
  </si>
  <si>
    <t>23007024219901001 213</t>
  </si>
  <si>
    <t>23007074320200500 226</t>
  </si>
  <si>
    <t>23007024219901001 226</t>
  </si>
  <si>
    <t>Муниципальное бюджетное общеобразовательное учреждение "Лицей им. Г.Ф. Атякшева"</t>
  </si>
  <si>
    <t>23007024219901001 222</t>
  </si>
  <si>
    <t>23007025200901001 211</t>
  </si>
  <si>
    <t>23007025200901001 213</t>
  </si>
  <si>
    <t>Прочие выплаты</t>
  </si>
  <si>
    <t>Услуги связи</t>
  </si>
  <si>
    <t>Транспортные услуги</t>
  </si>
  <si>
    <t>Комунальные услуги</t>
  </si>
  <si>
    <t>Услуги по содержанию имущества</t>
  </si>
  <si>
    <t>Прочие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</si>
  <si>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</si>
  <si>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</si>
  <si>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</si>
  <si>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23007024219901001 262</t>
  </si>
  <si>
    <t>АНАЛИЗ ФИНАНСИРОВАНИЯ И ИСПОЛНЕНИЯ СМЕТЫ РАСХОДОВ</t>
  </si>
  <si>
    <t>ГЛАВНОГО РАСПОРЯДИТЕЛЯ (ПОЛУЧАТЕЛЯ) СРЕДСТВ БЮДЖЕТА</t>
  </si>
  <si>
    <t>Учреждение(главный распорядитель (получатель) средств бюджета)</t>
  </si>
  <si>
    <t>Оплата труда и начисления на выплаты по оплате труда</t>
  </si>
  <si>
    <t>Оплата труда</t>
  </si>
  <si>
    <t>Уточненный план на год</t>
  </si>
  <si>
    <t>Утоненный план на отчетный период</t>
  </si>
  <si>
    <t>Исполнено с начала года</t>
  </si>
  <si>
    <t>% исполнения от уточненного плана</t>
  </si>
  <si>
    <t>на год</t>
  </si>
  <si>
    <t>на отчетную дату</t>
  </si>
  <si>
    <t>Основные причины неисполнения на отчетную дату</t>
  </si>
  <si>
    <t>Сумма, предлагаемая ГРБС к закрытию</t>
  </si>
  <si>
    <t>Начисления на выплаты по оплате труда</t>
  </si>
  <si>
    <t>Социальное обеспечение</t>
  </si>
  <si>
    <t>Поступления нефинансовых активов</t>
  </si>
  <si>
    <t>23007024219901001 210</t>
  </si>
  <si>
    <t>А</t>
  </si>
  <si>
    <t>Б</t>
  </si>
  <si>
    <t>1</t>
  </si>
  <si>
    <t>2</t>
  </si>
  <si>
    <t>23007025200901001 210</t>
  </si>
  <si>
    <t>23007025200902001 210</t>
  </si>
  <si>
    <t>Директор</t>
  </si>
  <si>
    <t>Павлюк Е.Ю.</t>
  </si>
  <si>
    <t>Главный бухгалтер</t>
  </si>
  <si>
    <t>Вялич О.С.</t>
  </si>
  <si>
    <t>23007074310100500 226</t>
  </si>
  <si>
    <t>23007074310100500 340</t>
  </si>
  <si>
    <t>% исполнения</t>
  </si>
  <si>
    <t>23007024219901001 211,110</t>
  </si>
  <si>
    <t>Заработная плата</t>
  </si>
  <si>
    <t>23007024219901001 212.121</t>
  </si>
  <si>
    <t>Оплата проезда к месту отдыха и обратно</t>
  </si>
  <si>
    <t>Компенсация на приобретение книгоиздательской продукции</t>
  </si>
  <si>
    <t>23007024219901001 212.123</t>
  </si>
  <si>
    <t>другие выплаты</t>
  </si>
  <si>
    <t>23007024219901001 212.124</t>
  </si>
  <si>
    <t>Оплата потребления тепловой энергии</t>
  </si>
  <si>
    <t>23007024219901001 223.231</t>
  </si>
  <si>
    <t>23007024219901001 213.130</t>
  </si>
  <si>
    <t>23007024219901001 221.210</t>
  </si>
  <si>
    <t>23007024219901001 222.222</t>
  </si>
  <si>
    <t>Оплата потребления электрической энергии</t>
  </si>
  <si>
    <t>23007024219901001 223.232</t>
  </si>
  <si>
    <t>Оплата водоснабжения помещений</t>
  </si>
  <si>
    <t>23007024219901001 223.233</t>
  </si>
  <si>
    <t>Содержание в чистоте помещений , зданий, дворов, иного имущества</t>
  </si>
  <si>
    <t>23007024219901001 225.251</t>
  </si>
  <si>
    <t>прочие коммунальные услуги</t>
  </si>
  <si>
    <t>23007024219901001 225.252</t>
  </si>
  <si>
    <t>оплата текущего ремонта оборудования и инвентаря</t>
  </si>
  <si>
    <t>23007024219901001 225.253</t>
  </si>
  <si>
    <t>оплата текущего ремонта зданий и сооружений</t>
  </si>
  <si>
    <t>другие услуги по содержанию имущества</t>
  </si>
  <si>
    <t>23007024219901001 225.256</t>
  </si>
  <si>
    <t>проведение работ по ремонту и восстановлению эффективности функционирования коммунальных и инженерных сетей</t>
  </si>
  <si>
    <t>23007024219901001 225.257</t>
  </si>
  <si>
    <t>Обслуживание системы пожарной сигнализации</t>
  </si>
  <si>
    <t>23007024219901001 225.258</t>
  </si>
  <si>
    <t xml:space="preserve">другие услуги </t>
  </si>
  <si>
    <t>услуги банка</t>
  </si>
  <si>
    <t>Установка и монтаж локальных вычислительных систем</t>
  </si>
  <si>
    <t>Услуги вневедомственной охраны</t>
  </si>
  <si>
    <t>23007024219901001 226.263</t>
  </si>
  <si>
    <t>23007024219901001 226.262</t>
  </si>
  <si>
    <t>23007024219901001 226.268</t>
  </si>
  <si>
    <t>23007024219901001 226.269</t>
  </si>
  <si>
    <t>Услуги в области информационных технологий</t>
  </si>
  <si>
    <t>23007024219901001 226.272</t>
  </si>
  <si>
    <t>Уплата налогов и сборов, платежей, госпошлин</t>
  </si>
  <si>
    <t>23007024219901001 290.901</t>
  </si>
  <si>
    <t>Уплата штрафов, пеней, другие экономические санкции</t>
  </si>
  <si>
    <t>23007024219901001 290.902</t>
  </si>
  <si>
    <t>23007024219901001 225.254</t>
  </si>
  <si>
    <t>23007024219901001 290.906</t>
  </si>
  <si>
    <t>23007024219901001 262.620</t>
  </si>
  <si>
    <t>Пособия по социальной помощи населению</t>
  </si>
  <si>
    <t>23007025225602001 225</t>
  </si>
  <si>
    <t>23007025225602001 226</t>
  </si>
  <si>
    <t>23007025225602001 310</t>
  </si>
  <si>
    <t>23007025225602001 340</t>
  </si>
  <si>
    <t>Суточные</t>
  </si>
  <si>
    <t>23007024219901001 212.122</t>
  </si>
  <si>
    <t>Фактические расходы меньше, чем запланировано в смете. План - 93,6 т.р., факт - 91,6 т.р., экономия - 2 т.р.</t>
  </si>
  <si>
    <t>на 01 января 2011 года</t>
  </si>
  <si>
    <t>на 1 января 2011 года</t>
  </si>
  <si>
    <t>на 1января 2011 года</t>
  </si>
  <si>
    <t>С сентября 2010 года уменьшилось количество комплект классов.</t>
  </si>
  <si>
    <t>23007097950000022 212</t>
  </si>
  <si>
    <t>23007097950000022 222</t>
  </si>
  <si>
    <t>23007097950000022 226</t>
  </si>
  <si>
    <t>23007095223203022 340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</si>
</sst>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#,##0.00;\ ##,##0.00"/>
    <numFmt numFmtId="173" formatCode="#,##0.00;\ \-\ #,##0.00;\ \-"/>
    <numFmt numFmtId="174" formatCode="* _-#,##0&quot; р.&quot;;* \-#,##0&quot; р.&quot;;* _-&quot;-&quot;&quot; р.&quot;;@"/>
    <numFmt numFmtId="175" formatCode="* _-#,##0.00&quot; р.&quot;;* \-#,##0.00&quot; р.&quot;;* _-&quot;-&quot;??&quot; р.&quot;;@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#,##0.00_ ;\-#,##0.00\ "/>
  </numFmts>
  <fonts count="40">
    <font>
      <sz val="10"/>
      <name val="Arial"/>
      <family val="0"/>
    </font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0"/>
    </font>
    <font>
      <sz val="8"/>
      <name val="Arial"/>
      <family val="0"/>
    </font>
    <font>
      <i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>
      <alignment/>
      <protection/>
    </xf>
    <xf numFmtId="0" fontId="5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9" borderId="7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5" fillId="33" borderId="0" applyNumberFormat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39" fillId="36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2" fillId="0" borderId="0" xfId="0" applyFont="1" applyBorder="1" applyAlignment="1">
      <alignment horizontal="left"/>
    </xf>
    <xf numFmtId="49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49" fontId="2" fillId="0" borderId="1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173" fontId="2" fillId="0" borderId="13" xfId="0" applyNumberFormat="1" applyFont="1" applyFill="1" applyBorder="1" applyAlignment="1" applyProtection="1">
      <alignment horizontal="center"/>
      <protection/>
    </xf>
    <xf numFmtId="173" fontId="2" fillId="0" borderId="14" xfId="0" applyNumberFormat="1" applyFont="1" applyFill="1" applyBorder="1" applyAlignment="1" applyProtection="1">
      <alignment horizontal="center"/>
      <protection/>
    </xf>
    <xf numFmtId="173" fontId="2" fillId="0" borderId="15" xfId="0" applyNumberFormat="1" applyFont="1" applyFill="1" applyBorder="1" applyAlignment="1" applyProtection="1">
      <alignment horizontal="center"/>
      <protection/>
    </xf>
    <xf numFmtId="0" fontId="2" fillId="0" borderId="0" xfId="42" applyFont="1" applyAlignment="1">
      <alignment horizontal="left"/>
      <protection/>
    </xf>
    <xf numFmtId="0" fontId="0" fillId="0" borderId="0" xfId="0" applyFont="1" applyAlignment="1">
      <alignment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49" fontId="2" fillId="0" borderId="14" xfId="0" applyNumberFormat="1" applyFont="1" applyFill="1" applyBorder="1" applyAlignment="1" applyProtection="1">
      <alignment wrapText="1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173" fontId="3" fillId="0" borderId="14" xfId="0" applyNumberFormat="1" applyFont="1" applyFill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right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4" fontId="2" fillId="0" borderId="14" xfId="0" applyNumberFormat="1" applyFont="1" applyFill="1" applyBorder="1" applyAlignment="1" applyProtection="1">
      <alignment horizontal="center"/>
      <protection/>
    </xf>
    <xf numFmtId="0" fontId="7" fillId="0" borderId="11" xfId="0" applyNumberFormat="1" applyFont="1" applyFill="1" applyBorder="1" applyAlignment="1" applyProtection="1">
      <alignment horizontal="left" wrapText="1"/>
      <protection/>
    </xf>
    <xf numFmtId="10" fontId="3" fillId="0" borderId="14" xfId="0" applyNumberFormat="1" applyFont="1" applyFill="1" applyBorder="1" applyAlignment="1" applyProtection="1">
      <alignment horizontal="center"/>
      <protection/>
    </xf>
    <xf numFmtId="10" fontId="2" fillId="0" borderId="14" xfId="0" applyNumberFormat="1" applyFont="1" applyFill="1" applyBorder="1" applyAlignment="1" applyProtection="1">
      <alignment horizontal="right"/>
      <protection/>
    </xf>
    <xf numFmtId="173" fontId="2" fillId="0" borderId="15" xfId="0" applyNumberFormat="1" applyFont="1" applyFill="1" applyBorder="1" applyAlignment="1" applyProtection="1">
      <alignment horizontal="center" wrapText="1"/>
      <protection/>
    </xf>
    <xf numFmtId="173" fontId="3" fillId="0" borderId="14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10" fontId="3" fillId="0" borderId="14" xfId="0" applyNumberFormat="1" applyFont="1" applyFill="1" applyBorder="1" applyAlignment="1" applyProtection="1">
      <alignment horizontal="right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173" fontId="2" fillId="0" borderId="18" xfId="0" applyNumberFormat="1" applyFont="1" applyFill="1" applyBorder="1" applyAlignment="1" applyProtection="1">
      <alignment horizontal="center" vertical="center" wrapText="1"/>
      <protection/>
    </xf>
    <xf numFmtId="173" fontId="2" fillId="0" borderId="19" xfId="0" applyNumberFormat="1" applyFont="1" applyFill="1" applyBorder="1" applyAlignment="1" applyProtection="1">
      <alignment horizontal="center" vertical="center" wrapText="1"/>
      <protection/>
    </xf>
    <xf numFmtId="173" fontId="2" fillId="0" borderId="18" xfId="0" applyNumberFormat="1" applyFont="1" applyFill="1" applyBorder="1" applyAlignment="1" applyProtection="1">
      <alignment wrapText="1"/>
      <protection/>
    </xf>
    <xf numFmtId="173" fontId="2" fillId="0" borderId="14" xfId="0" applyNumberFormat="1" applyFont="1" applyFill="1" applyBorder="1" applyAlignment="1" applyProtection="1">
      <alignment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J30"/>
  <sheetViews>
    <sheetView tabSelected="1" view="pageBreakPreview" zoomScale="60" zoomScalePageLayoutView="0" workbookViewId="0" topLeftCell="A8">
      <selection activeCell="G29" sqref="G29"/>
    </sheetView>
  </sheetViews>
  <sheetFormatPr defaultColWidth="9.140625" defaultRowHeight="12.75"/>
  <cols>
    <col min="1" max="1" width="23.00390625" style="0" customWidth="1"/>
    <col min="2" max="2" width="18.7109375" style="0" customWidth="1"/>
    <col min="3" max="7" width="13.7109375" style="0" customWidth="1"/>
    <col min="8" max="8" width="26.57421875" style="0" customWidth="1"/>
    <col min="9" max="9" width="13.7109375" style="0" customWidth="1"/>
    <col min="10" max="254" width="9.14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spans="1:9" ht="12.75">
      <c r="A8" s="46" t="s">
        <v>43</v>
      </c>
      <c r="B8" s="46"/>
      <c r="C8" s="46"/>
      <c r="D8" s="46"/>
      <c r="E8" s="46"/>
      <c r="F8" s="46"/>
      <c r="G8" s="46"/>
      <c r="H8" s="46"/>
      <c r="I8" s="46"/>
    </row>
    <row r="9" spans="1:9" ht="12.75">
      <c r="A9" s="46" t="s">
        <v>44</v>
      </c>
      <c r="B9" s="46"/>
      <c r="C9" s="46"/>
      <c r="D9" s="46"/>
      <c r="E9" s="46"/>
      <c r="F9" s="46"/>
      <c r="G9" s="46"/>
      <c r="H9" s="46"/>
      <c r="I9" s="46"/>
    </row>
    <row r="10" spans="1:9" ht="12.75">
      <c r="A10" s="47" t="s">
        <v>129</v>
      </c>
      <c r="B10" s="47"/>
      <c r="C10" s="47"/>
      <c r="D10" s="47"/>
      <c r="E10" s="47"/>
      <c r="F10" s="47"/>
      <c r="G10" s="47"/>
      <c r="H10" s="47"/>
      <c r="I10" s="47"/>
    </row>
    <row r="11" spans="1:9" ht="12.75">
      <c r="A11" s="21"/>
      <c r="B11" s="21"/>
      <c r="C11" s="21"/>
      <c r="D11" s="21"/>
      <c r="E11" s="21"/>
      <c r="F11" s="21"/>
      <c r="G11" s="21"/>
      <c r="H11" s="21"/>
      <c r="I11" s="21"/>
    </row>
    <row r="12" spans="1:9" ht="12.75">
      <c r="A12" s="18" t="s">
        <v>45</v>
      </c>
      <c r="B12" s="22"/>
      <c r="D12" s="7" t="s">
        <v>29</v>
      </c>
      <c r="E12" s="9"/>
      <c r="F12" s="9"/>
      <c r="G12" s="6"/>
      <c r="H12" s="6"/>
      <c r="I12" s="6"/>
    </row>
    <row r="13" spans="1:9" ht="12.75" customHeight="1">
      <c r="A13" s="1" t="s">
        <v>13</v>
      </c>
      <c r="B13" s="5"/>
      <c r="C13" s="5"/>
      <c r="D13" s="6"/>
      <c r="E13" s="6"/>
      <c r="F13" s="6"/>
      <c r="G13" s="6"/>
      <c r="H13" s="6"/>
      <c r="I13" s="6"/>
    </row>
    <row r="14" spans="1:9" ht="12.75" customHeight="1">
      <c r="A14" s="1" t="s">
        <v>15</v>
      </c>
      <c r="B14" s="5"/>
      <c r="C14" s="5"/>
      <c r="D14" s="2"/>
      <c r="E14" s="2"/>
      <c r="F14" s="2"/>
      <c r="G14" s="2"/>
      <c r="H14" s="2"/>
      <c r="I14" s="2"/>
    </row>
    <row r="15" spans="1:9" ht="12.75" customHeight="1">
      <c r="A15" s="3"/>
      <c r="B15" s="10"/>
      <c r="C15" s="4"/>
      <c r="D15" s="4"/>
      <c r="E15" s="4"/>
      <c r="F15" s="4"/>
      <c r="G15" s="4"/>
      <c r="H15" s="4"/>
      <c r="I15" s="4"/>
    </row>
    <row r="16" spans="1:9" ht="22.5" customHeight="1">
      <c r="A16" s="48" t="s">
        <v>3</v>
      </c>
      <c r="B16" s="51" t="s">
        <v>0</v>
      </c>
      <c r="C16" s="43" t="s">
        <v>48</v>
      </c>
      <c r="D16" s="43" t="s">
        <v>49</v>
      </c>
      <c r="E16" s="43" t="s">
        <v>50</v>
      </c>
      <c r="F16" s="54" t="s">
        <v>51</v>
      </c>
      <c r="G16" s="54"/>
      <c r="H16" s="40" t="s">
        <v>54</v>
      </c>
      <c r="I16" s="43" t="s">
        <v>55</v>
      </c>
    </row>
    <row r="17" spans="1:9" ht="12.75">
      <c r="A17" s="49"/>
      <c r="B17" s="52"/>
      <c r="C17" s="44"/>
      <c r="D17" s="44"/>
      <c r="E17" s="44"/>
      <c r="F17" s="54"/>
      <c r="G17" s="54"/>
      <c r="H17" s="41"/>
      <c r="I17" s="44"/>
    </row>
    <row r="18" spans="1:9" ht="12.75" customHeight="1">
      <c r="A18" s="49"/>
      <c r="B18" s="52"/>
      <c r="C18" s="44"/>
      <c r="D18" s="44"/>
      <c r="E18" s="44"/>
      <c r="F18" s="54"/>
      <c r="G18" s="54"/>
      <c r="H18" s="41"/>
      <c r="I18" s="44"/>
    </row>
    <row r="19" spans="1:9" ht="12.75">
      <c r="A19" s="49"/>
      <c r="B19" s="52"/>
      <c r="C19" s="44"/>
      <c r="D19" s="44"/>
      <c r="E19" s="44"/>
      <c r="F19" s="54"/>
      <c r="G19" s="54"/>
      <c r="H19" s="41"/>
      <c r="I19" s="44"/>
    </row>
    <row r="20" spans="1:10" ht="12.75">
      <c r="A20" s="49"/>
      <c r="B20" s="52"/>
      <c r="C20" s="44"/>
      <c r="D20" s="44"/>
      <c r="E20" s="44"/>
      <c r="F20" s="54"/>
      <c r="G20" s="54"/>
      <c r="H20" s="41"/>
      <c r="I20" s="44"/>
      <c r="J20" s="8"/>
    </row>
    <row r="21" spans="1:9" ht="0.75" customHeight="1">
      <c r="A21" s="49"/>
      <c r="B21" s="52"/>
      <c r="C21" s="44"/>
      <c r="D21" s="44"/>
      <c r="E21" s="44"/>
      <c r="F21" s="54"/>
      <c r="G21" s="54"/>
      <c r="H21" s="41"/>
      <c r="I21" s="44"/>
    </row>
    <row r="22" spans="1:9" ht="24" customHeight="1">
      <c r="A22" s="50"/>
      <c r="B22" s="53"/>
      <c r="C22" s="45"/>
      <c r="D22" s="45"/>
      <c r="E22" s="45"/>
      <c r="F22" s="20" t="s">
        <v>52</v>
      </c>
      <c r="G22" s="20" t="s">
        <v>53</v>
      </c>
      <c r="H22" s="42"/>
      <c r="I22" s="45"/>
    </row>
    <row r="23" spans="1:9" s="19" customFormat="1" ht="12.75">
      <c r="A23" s="11" t="s">
        <v>60</v>
      </c>
      <c r="B23" s="23" t="s">
        <v>61</v>
      </c>
      <c r="C23" s="14" t="s">
        <v>62</v>
      </c>
      <c r="D23" s="14" t="s">
        <v>63</v>
      </c>
      <c r="E23" s="14" t="s">
        <v>10</v>
      </c>
      <c r="F23" s="14" t="s">
        <v>2</v>
      </c>
      <c r="G23" s="14" t="s">
        <v>23</v>
      </c>
      <c r="H23" s="14" t="s">
        <v>14</v>
      </c>
      <c r="I23" s="14" t="s">
        <v>11</v>
      </c>
    </row>
    <row r="24" spans="1:9" s="19" customFormat="1" ht="12.75">
      <c r="A24" s="12" t="s">
        <v>16</v>
      </c>
      <c r="B24" s="25" t="s">
        <v>1</v>
      </c>
      <c r="C24" s="27">
        <f>C26</f>
        <v>30000</v>
      </c>
      <c r="D24" s="27">
        <f>D26</f>
        <v>30000</v>
      </c>
      <c r="E24" s="27">
        <f>E26</f>
        <v>30000</v>
      </c>
      <c r="F24" s="33">
        <f>E24/C24</f>
        <v>1</v>
      </c>
      <c r="G24" s="33">
        <f>E24/D24</f>
        <v>1</v>
      </c>
      <c r="H24" s="27"/>
      <c r="I24" s="27"/>
    </row>
    <row r="25" spans="1:9" s="19" customFormat="1" ht="12.75">
      <c r="A25" s="13" t="s">
        <v>17</v>
      </c>
      <c r="B25" s="26"/>
      <c r="C25" s="28"/>
      <c r="D25" s="28"/>
      <c r="E25" s="28"/>
      <c r="F25" s="28"/>
      <c r="G25" s="28"/>
      <c r="H25" s="28"/>
      <c r="I25" s="29"/>
    </row>
    <row r="26" spans="1:9" s="19" customFormat="1" ht="22.5">
      <c r="A26" s="32" t="s">
        <v>41</v>
      </c>
      <c r="B26" s="24" t="s">
        <v>135</v>
      </c>
      <c r="C26" s="17">
        <v>30000</v>
      </c>
      <c r="D26" s="17">
        <v>30000</v>
      </c>
      <c r="E26" s="17">
        <v>30000</v>
      </c>
      <c r="F26" s="34">
        <f>E26/C26</f>
        <v>1</v>
      </c>
      <c r="G26" s="34">
        <f>E26/D26</f>
        <v>1</v>
      </c>
      <c r="H26" s="35"/>
      <c r="I26" s="15"/>
    </row>
    <row r="28" spans="1:3" ht="12.75">
      <c r="A28" s="38" t="s">
        <v>66</v>
      </c>
      <c r="C28" t="s">
        <v>67</v>
      </c>
    </row>
    <row r="29" ht="12.75">
      <c r="A29" s="37"/>
    </row>
    <row r="30" spans="1:3" ht="12.75">
      <c r="A30" s="38" t="s">
        <v>68</v>
      </c>
      <c r="C30" t="s">
        <v>69</v>
      </c>
    </row>
  </sheetData>
  <sheetProtection/>
  <mergeCells count="11">
    <mergeCell ref="I16:I22"/>
    <mergeCell ref="A8:I8"/>
    <mergeCell ref="A9:I9"/>
    <mergeCell ref="A10:I10"/>
    <mergeCell ref="A16:A22"/>
    <mergeCell ref="B16:B22"/>
    <mergeCell ref="C16:C22"/>
    <mergeCell ref="D16:D22"/>
    <mergeCell ref="E16:E22"/>
    <mergeCell ref="F16:G21"/>
    <mergeCell ref="H16:H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8:G59"/>
  <sheetViews>
    <sheetView view="pageBreakPreview" zoomScale="60" zoomScalePageLayoutView="0" workbookViewId="0" topLeftCell="A8">
      <selection activeCell="F45" sqref="F45"/>
    </sheetView>
  </sheetViews>
  <sheetFormatPr defaultColWidth="9.140625" defaultRowHeight="12.75"/>
  <cols>
    <col min="1" max="1" width="19.140625" style="0" customWidth="1"/>
    <col min="2" max="2" width="22.8515625" style="0" customWidth="1"/>
    <col min="3" max="3" width="13.7109375" style="0" customWidth="1"/>
    <col min="4" max="4" width="10.8515625" style="0" customWidth="1"/>
    <col min="5" max="5" width="19.7109375" style="0" customWidth="1"/>
    <col min="6" max="6" width="47.421875" style="0" customWidth="1"/>
    <col min="7" max="251" width="9.14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spans="1:6" ht="12.75">
      <c r="A8" s="46" t="s">
        <v>43</v>
      </c>
      <c r="B8" s="46"/>
      <c r="C8" s="46"/>
      <c r="D8" s="46"/>
      <c r="E8" s="46"/>
      <c r="F8" s="46"/>
    </row>
    <row r="9" spans="1:6" ht="12.75">
      <c r="A9" s="46" t="s">
        <v>44</v>
      </c>
      <c r="B9" s="46"/>
      <c r="C9" s="46"/>
      <c r="D9" s="46"/>
      <c r="E9" s="46"/>
      <c r="F9" s="46"/>
    </row>
    <row r="10" spans="1:6" ht="12.75">
      <c r="A10" s="47" t="s">
        <v>128</v>
      </c>
      <c r="B10" s="47"/>
      <c r="C10" s="47"/>
      <c r="D10" s="47"/>
      <c r="E10" s="47"/>
      <c r="F10" s="47"/>
    </row>
    <row r="11" spans="1:6" ht="12.75">
      <c r="A11" s="21"/>
      <c r="B11" s="21"/>
      <c r="C11" s="21"/>
      <c r="D11" s="21"/>
      <c r="E11" s="21"/>
      <c r="F11" s="21"/>
    </row>
    <row r="12" spans="1:6" ht="12.75">
      <c r="A12" s="18" t="s">
        <v>45</v>
      </c>
      <c r="B12" s="22"/>
      <c r="C12" s="7" t="s">
        <v>29</v>
      </c>
      <c r="D12" s="9"/>
      <c r="E12" s="6"/>
      <c r="F12" s="6"/>
    </row>
    <row r="13" spans="1:6" ht="12.75" customHeight="1">
      <c r="A13" s="1" t="s">
        <v>13</v>
      </c>
      <c r="B13" s="5"/>
      <c r="C13" s="6"/>
      <c r="D13" s="6"/>
      <c r="E13" s="6"/>
      <c r="F13" s="6"/>
    </row>
    <row r="14" spans="1:6" ht="12.75" customHeight="1">
      <c r="A14" s="1" t="s">
        <v>15</v>
      </c>
      <c r="B14" s="5"/>
      <c r="C14" s="2"/>
      <c r="D14" s="2"/>
      <c r="E14" s="2"/>
      <c r="F14" s="2"/>
    </row>
    <row r="15" spans="1:6" ht="12.75" customHeight="1">
      <c r="A15" s="3"/>
      <c r="B15" s="10"/>
      <c r="C15" s="4"/>
      <c r="D15" s="4"/>
      <c r="E15" s="4"/>
      <c r="F15" s="4"/>
    </row>
    <row r="16" spans="1:6" ht="22.5" customHeight="1">
      <c r="A16" s="48" t="s">
        <v>3</v>
      </c>
      <c r="B16" s="51" t="s">
        <v>0</v>
      </c>
      <c r="C16" s="43" t="s">
        <v>49</v>
      </c>
      <c r="D16" s="43" t="s">
        <v>50</v>
      </c>
      <c r="E16" s="43" t="s">
        <v>72</v>
      </c>
      <c r="F16" s="40" t="s">
        <v>54</v>
      </c>
    </row>
    <row r="17" spans="1:6" ht="12.75">
      <c r="A17" s="49"/>
      <c r="B17" s="52"/>
      <c r="C17" s="44"/>
      <c r="D17" s="44"/>
      <c r="E17" s="44"/>
      <c r="F17" s="41"/>
    </row>
    <row r="18" spans="1:6" ht="12.75" customHeight="1">
      <c r="A18" s="49"/>
      <c r="B18" s="52"/>
      <c r="C18" s="44"/>
      <c r="D18" s="44"/>
      <c r="E18" s="44"/>
      <c r="F18" s="41"/>
    </row>
    <row r="19" spans="1:6" ht="12.75">
      <c r="A19" s="49"/>
      <c r="B19" s="52"/>
      <c r="C19" s="44"/>
      <c r="D19" s="44"/>
      <c r="E19" s="44"/>
      <c r="F19" s="41"/>
    </row>
    <row r="20" spans="1:7" ht="12.75">
      <c r="A20" s="49"/>
      <c r="B20" s="52"/>
      <c r="C20" s="44"/>
      <c r="D20" s="44"/>
      <c r="E20" s="44"/>
      <c r="F20" s="41"/>
      <c r="G20" s="8"/>
    </row>
    <row r="21" spans="1:6" ht="0.75" customHeight="1">
      <c r="A21" s="49"/>
      <c r="B21" s="52"/>
      <c r="C21" s="44"/>
      <c r="D21" s="44"/>
      <c r="E21" s="44"/>
      <c r="F21" s="41"/>
    </row>
    <row r="22" spans="1:6" ht="24" customHeight="1">
      <c r="A22" s="50"/>
      <c r="B22" s="53"/>
      <c r="C22" s="45"/>
      <c r="D22" s="45"/>
      <c r="E22" s="55"/>
      <c r="F22" s="42"/>
    </row>
    <row r="23" spans="1:6" s="19" customFormat="1" ht="12.75">
      <c r="A23" s="11" t="s">
        <v>60</v>
      </c>
      <c r="B23" s="23" t="s">
        <v>61</v>
      </c>
      <c r="C23" s="14" t="s">
        <v>63</v>
      </c>
      <c r="D23" s="14" t="s">
        <v>10</v>
      </c>
      <c r="E23" s="14" t="s">
        <v>23</v>
      </c>
      <c r="F23" s="14" t="s">
        <v>14</v>
      </c>
    </row>
    <row r="24" spans="1:6" s="19" customFormat="1" ht="12.75">
      <c r="A24" s="12" t="s">
        <v>16</v>
      </c>
      <c r="B24" s="25" t="s">
        <v>1</v>
      </c>
      <c r="C24" s="27">
        <f>C26+C27+C29+C30+C31+C32+C33+C34+C35+C36+C37+C38+C39+C40+C41+C42+C43+C44+C45+C46+C47+C48+C50+C51+C52+C53+C49+C28</f>
        <v>72666994.77000001</v>
      </c>
      <c r="D24" s="27">
        <f>D26+D27+D29+D30+D31+D32+D33+D34+D35+D36+D37+D38+D39+D40+D41+D42+D43+D44+D45+D46+D47+D48+D50+D51+D52+D53+D49+D28</f>
        <v>72664967.54</v>
      </c>
      <c r="E24" s="39">
        <f>D24/C24</f>
        <v>0.999972102465412</v>
      </c>
      <c r="F24" s="27"/>
    </row>
    <row r="25" spans="1:6" s="19" customFormat="1" ht="12.75">
      <c r="A25" s="13" t="s">
        <v>17</v>
      </c>
      <c r="B25" s="26"/>
      <c r="C25" s="28"/>
      <c r="D25" s="28"/>
      <c r="E25" s="28"/>
      <c r="F25" s="28"/>
    </row>
    <row r="26" spans="1:6" s="19" customFormat="1" ht="56.25" customHeight="1">
      <c r="A26" s="32" t="s">
        <v>74</v>
      </c>
      <c r="B26" s="24" t="s">
        <v>73</v>
      </c>
      <c r="C26" s="17">
        <v>47732000</v>
      </c>
      <c r="D26" s="17">
        <v>47732000</v>
      </c>
      <c r="E26" s="34">
        <f aca="true" t="shared" si="0" ref="E26:E55">D26/C26</f>
        <v>1</v>
      </c>
      <c r="F26" s="35"/>
    </row>
    <row r="27" spans="1:6" s="19" customFormat="1" ht="33.75">
      <c r="A27" s="32" t="s">
        <v>76</v>
      </c>
      <c r="B27" s="24" t="s">
        <v>75</v>
      </c>
      <c r="C27" s="17">
        <v>1405300.1</v>
      </c>
      <c r="D27" s="17">
        <f>C27</f>
        <v>1405300.1</v>
      </c>
      <c r="E27" s="34">
        <f t="shared" si="0"/>
        <v>1</v>
      </c>
      <c r="F27" s="35"/>
    </row>
    <row r="28" spans="1:6" s="19" customFormat="1" ht="42.75" customHeight="1">
      <c r="A28" s="32" t="s">
        <v>125</v>
      </c>
      <c r="B28" s="24" t="s">
        <v>126</v>
      </c>
      <c r="C28" s="17">
        <v>1200</v>
      </c>
      <c r="D28" s="17">
        <v>1200</v>
      </c>
      <c r="E28" s="34">
        <f>D28/C28</f>
        <v>1</v>
      </c>
      <c r="F28" s="35"/>
    </row>
    <row r="29" spans="1:6" s="19" customFormat="1" ht="42.75" customHeight="1">
      <c r="A29" s="32" t="s">
        <v>77</v>
      </c>
      <c r="B29" s="24" t="s">
        <v>78</v>
      </c>
      <c r="C29" s="17">
        <v>104700</v>
      </c>
      <c r="D29" s="17">
        <v>104700</v>
      </c>
      <c r="E29" s="34">
        <f>D29/C29</f>
        <v>1</v>
      </c>
      <c r="F29" s="35"/>
    </row>
    <row r="30" spans="1:6" s="19" customFormat="1" ht="12.75">
      <c r="A30" s="32" t="s">
        <v>79</v>
      </c>
      <c r="B30" s="24" t="s">
        <v>80</v>
      </c>
      <c r="C30" s="17">
        <v>229863.55</v>
      </c>
      <c r="D30" s="17">
        <f>C30</f>
        <v>229863.55</v>
      </c>
      <c r="E30" s="34">
        <f>D30/C30</f>
        <v>1</v>
      </c>
      <c r="F30" s="35"/>
    </row>
    <row r="31" spans="1:6" s="19" customFormat="1" ht="36" customHeight="1">
      <c r="A31" s="32" t="s">
        <v>56</v>
      </c>
      <c r="B31" s="24" t="s">
        <v>83</v>
      </c>
      <c r="C31" s="17">
        <v>9643000</v>
      </c>
      <c r="D31" s="17">
        <v>9643000</v>
      </c>
      <c r="E31" s="34">
        <f t="shared" si="0"/>
        <v>1</v>
      </c>
      <c r="F31" s="35"/>
    </row>
    <row r="32" spans="1:6" s="19" customFormat="1" ht="39.75" customHeight="1">
      <c r="A32" s="32" t="s">
        <v>34</v>
      </c>
      <c r="B32" s="24" t="s">
        <v>84</v>
      </c>
      <c r="C32" s="17">
        <v>196962.08</v>
      </c>
      <c r="D32" s="17">
        <f>C32</f>
        <v>196962.08</v>
      </c>
      <c r="E32" s="34">
        <f t="shared" si="0"/>
        <v>1</v>
      </c>
      <c r="F32" s="35"/>
    </row>
    <row r="33" spans="1:6" s="19" customFormat="1" ht="12.75">
      <c r="A33" s="32" t="s">
        <v>35</v>
      </c>
      <c r="B33" s="24" t="s">
        <v>85</v>
      </c>
      <c r="C33" s="17">
        <v>6101.6</v>
      </c>
      <c r="D33" s="17">
        <v>6101.6</v>
      </c>
      <c r="E33" s="34">
        <f t="shared" si="0"/>
        <v>1</v>
      </c>
      <c r="F33" s="35"/>
    </row>
    <row r="34" spans="1:6" s="19" customFormat="1" ht="22.5">
      <c r="A34" s="32" t="s">
        <v>81</v>
      </c>
      <c r="B34" s="24" t="s">
        <v>82</v>
      </c>
      <c r="C34" s="17">
        <v>2494123.86</v>
      </c>
      <c r="D34" s="17">
        <v>2494123.2</v>
      </c>
      <c r="E34" s="34">
        <f t="shared" si="0"/>
        <v>0.9999997353780178</v>
      </c>
      <c r="F34" s="35"/>
    </row>
    <row r="35" spans="1:6" s="19" customFormat="1" ht="22.5">
      <c r="A35" s="32" t="s">
        <v>86</v>
      </c>
      <c r="B35" s="24" t="s">
        <v>87</v>
      </c>
      <c r="C35" s="17">
        <v>967089.72</v>
      </c>
      <c r="D35" s="17">
        <v>967089.72</v>
      </c>
      <c r="E35" s="34">
        <f t="shared" si="0"/>
        <v>1</v>
      </c>
      <c r="F35" s="35"/>
    </row>
    <row r="36" spans="1:6" s="19" customFormat="1" ht="25.5" customHeight="1">
      <c r="A36" s="32" t="s">
        <v>88</v>
      </c>
      <c r="B36" s="24" t="s">
        <v>89</v>
      </c>
      <c r="C36" s="17">
        <v>1138728</v>
      </c>
      <c r="D36" s="17">
        <v>1138727.9</v>
      </c>
      <c r="E36" s="34">
        <f t="shared" si="0"/>
        <v>0.9999999121827161</v>
      </c>
      <c r="F36" s="35"/>
    </row>
    <row r="37" spans="1:6" s="19" customFormat="1" ht="46.5" customHeight="1">
      <c r="A37" s="32" t="s">
        <v>90</v>
      </c>
      <c r="B37" s="24" t="s">
        <v>91</v>
      </c>
      <c r="C37" s="17">
        <v>206056.21</v>
      </c>
      <c r="D37" s="17">
        <v>206056.21</v>
      </c>
      <c r="E37" s="34">
        <f t="shared" si="0"/>
        <v>1</v>
      </c>
      <c r="F37" s="35"/>
    </row>
    <row r="38" spans="1:6" s="19" customFormat="1" ht="39" customHeight="1">
      <c r="A38" s="32" t="s">
        <v>92</v>
      </c>
      <c r="B38" s="24" t="s">
        <v>93</v>
      </c>
      <c r="C38" s="17">
        <v>1034770.92</v>
      </c>
      <c r="D38" s="17">
        <f>C38</f>
        <v>1034770.92</v>
      </c>
      <c r="E38" s="34">
        <f t="shared" si="0"/>
        <v>1</v>
      </c>
      <c r="F38" s="35"/>
    </row>
    <row r="39" spans="1:6" s="19" customFormat="1" ht="24" customHeight="1">
      <c r="A39" s="32" t="s">
        <v>94</v>
      </c>
      <c r="B39" s="24" t="s">
        <v>95</v>
      </c>
      <c r="C39" s="17">
        <v>69041</v>
      </c>
      <c r="D39" s="17">
        <v>69041</v>
      </c>
      <c r="E39" s="34">
        <f t="shared" si="0"/>
        <v>1</v>
      </c>
      <c r="F39" s="35"/>
    </row>
    <row r="40" spans="1:6" s="19" customFormat="1" ht="33.75" customHeight="1">
      <c r="A40" s="32" t="s">
        <v>96</v>
      </c>
      <c r="B40" s="24" t="s">
        <v>117</v>
      </c>
      <c r="C40" s="17">
        <v>24500</v>
      </c>
      <c r="D40" s="17">
        <v>24500</v>
      </c>
      <c r="E40" s="34">
        <f t="shared" si="0"/>
        <v>1</v>
      </c>
      <c r="F40" s="35"/>
    </row>
    <row r="41" spans="1:6" s="19" customFormat="1" ht="33.75" customHeight="1">
      <c r="A41" s="32" t="s">
        <v>97</v>
      </c>
      <c r="B41" s="24" t="s">
        <v>98</v>
      </c>
      <c r="C41" s="17">
        <v>682942.81</v>
      </c>
      <c r="D41" s="17">
        <v>682942.81</v>
      </c>
      <c r="E41" s="34">
        <f t="shared" si="0"/>
        <v>1</v>
      </c>
      <c r="F41" s="35"/>
    </row>
    <row r="42" spans="1:6" s="19" customFormat="1" ht="80.25" customHeight="1">
      <c r="A42" s="32" t="s">
        <v>99</v>
      </c>
      <c r="B42" s="24" t="s">
        <v>100</v>
      </c>
      <c r="C42" s="17">
        <v>94865.2</v>
      </c>
      <c r="D42" s="17">
        <v>94865.2</v>
      </c>
      <c r="E42" s="34">
        <f t="shared" si="0"/>
        <v>1</v>
      </c>
      <c r="F42" s="35"/>
    </row>
    <row r="43" spans="1:6" s="19" customFormat="1" ht="39.75" customHeight="1">
      <c r="A43" s="32" t="s">
        <v>101</v>
      </c>
      <c r="B43" s="24" t="s">
        <v>102</v>
      </c>
      <c r="C43" s="17">
        <v>159548.04</v>
      </c>
      <c r="D43" s="17">
        <v>159548.04</v>
      </c>
      <c r="E43" s="34">
        <f t="shared" si="0"/>
        <v>1</v>
      </c>
      <c r="F43" s="35"/>
    </row>
    <row r="44" spans="1:6" s="19" customFormat="1" ht="21" customHeight="1">
      <c r="A44" s="32" t="s">
        <v>103</v>
      </c>
      <c r="B44" s="24" t="s">
        <v>108</v>
      </c>
      <c r="C44" s="17">
        <v>511348.93</v>
      </c>
      <c r="D44" s="17">
        <v>511348.93</v>
      </c>
      <c r="E44" s="34">
        <f t="shared" si="0"/>
        <v>1</v>
      </c>
      <c r="F44" s="35"/>
    </row>
    <row r="45" spans="1:6" s="19" customFormat="1" ht="22.5">
      <c r="A45" s="32" t="s">
        <v>104</v>
      </c>
      <c r="B45" s="24" t="s">
        <v>107</v>
      </c>
      <c r="C45" s="17">
        <v>93590.02</v>
      </c>
      <c r="D45" s="17">
        <v>91563.55</v>
      </c>
      <c r="E45" s="34">
        <f t="shared" si="0"/>
        <v>0.978347370798724</v>
      </c>
      <c r="F45" s="35" t="s">
        <v>127</v>
      </c>
    </row>
    <row r="46" spans="1:6" s="19" customFormat="1" ht="45">
      <c r="A46" s="32" t="s">
        <v>105</v>
      </c>
      <c r="B46" s="24" t="s">
        <v>109</v>
      </c>
      <c r="C46" s="17">
        <v>9000</v>
      </c>
      <c r="D46" s="17">
        <v>9000</v>
      </c>
      <c r="E46" s="34">
        <f t="shared" si="0"/>
        <v>1</v>
      </c>
      <c r="F46" s="35"/>
    </row>
    <row r="47" spans="1:6" s="19" customFormat="1" ht="33.75">
      <c r="A47" s="32" t="s">
        <v>106</v>
      </c>
      <c r="B47" s="24" t="s">
        <v>110</v>
      </c>
      <c r="C47" s="17">
        <v>244360</v>
      </c>
      <c r="D47" s="17">
        <v>244360</v>
      </c>
      <c r="E47" s="34">
        <f t="shared" si="0"/>
        <v>1</v>
      </c>
      <c r="F47" s="35"/>
    </row>
    <row r="48" spans="1:6" s="19" customFormat="1" ht="36" customHeight="1">
      <c r="A48" s="32" t="s">
        <v>111</v>
      </c>
      <c r="B48" s="24" t="s">
        <v>112</v>
      </c>
      <c r="C48" s="17">
        <v>55613</v>
      </c>
      <c r="D48" s="17">
        <v>55613</v>
      </c>
      <c r="E48" s="34">
        <f t="shared" si="0"/>
        <v>1</v>
      </c>
      <c r="F48" s="35"/>
    </row>
    <row r="49" spans="1:6" s="19" customFormat="1" ht="27.75" customHeight="1">
      <c r="A49" s="32" t="s">
        <v>120</v>
      </c>
      <c r="B49" s="24" t="s">
        <v>119</v>
      </c>
      <c r="C49" s="17">
        <v>86000</v>
      </c>
      <c r="D49" s="17">
        <v>86000</v>
      </c>
      <c r="E49" s="34">
        <f>D49/C49</f>
        <v>1</v>
      </c>
      <c r="F49" s="35"/>
    </row>
    <row r="50" spans="1:6" s="19" customFormat="1" ht="33.75">
      <c r="A50" s="32" t="s">
        <v>113</v>
      </c>
      <c r="B50" s="24" t="s">
        <v>114</v>
      </c>
      <c r="C50" s="17">
        <v>8170.62</v>
      </c>
      <c r="D50" s="17">
        <v>8170.62</v>
      </c>
      <c r="E50" s="34">
        <f t="shared" si="0"/>
        <v>1</v>
      </c>
      <c r="F50" s="35"/>
    </row>
    <row r="51" spans="1:6" s="19" customFormat="1" ht="33.75">
      <c r="A51" s="32" t="s">
        <v>115</v>
      </c>
      <c r="B51" s="24" t="s">
        <v>116</v>
      </c>
      <c r="C51" s="17">
        <v>10815.11</v>
      </c>
      <c r="D51" s="17">
        <v>10815.11</v>
      </c>
      <c r="E51" s="34">
        <f>D51/C51</f>
        <v>1</v>
      </c>
      <c r="F51" s="35"/>
    </row>
    <row r="52" spans="1:6" s="19" customFormat="1" ht="12.75">
      <c r="A52" s="32" t="s">
        <v>39</v>
      </c>
      <c r="B52" s="24" t="s">
        <v>118</v>
      </c>
      <c r="C52" s="17">
        <v>3000</v>
      </c>
      <c r="D52" s="17">
        <v>3000</v>
      </c>
      <c r="E52" s="34">
        <f>D52/C52</f>
        <v>1</v>
      </c>
      <c r="F52" s="35"/>
    </row>
    <row r="53" spans="1:6" s="19" customFormat="1" ht="33.75">
      <c r="A53" s="30" t="s">
        <v>58</v>
      </c>
      <c r="B53" s="25" t="s">
        <v>1</v>
      </c>
      <c r="C53" s="27">
        <f>C54+C55</f>
        <v>5454304</v>
      </c>
      <c r="D53" s="27">
        <f>D54+D55</f>
        <v>5454304</v>
      </c>
      <c r="E53" s="34">
        <f t="shared" si="0"/>
        <v>1</v>
      </c>
      <c r="F53" s="36"/>
    </row>
    <row r="54" spans="1:6" s="19" customFormat="1" ht="33.75">
      <c r="A54" s="32" t="s">
        <v>40</v>
      </c>
      <c r="B54" s="24" t="s">
        <v>20</v>
      </c>
      <c r="C54" s="17">
        <v>539802</v>
      </c>
      <c r="D54" s="17">
        <v>539802</v>
      </c>
      <c r="E54" s="34">
        <f t="shared" si="0"/>
        <v>1</v>
      </c>
      <c r="F54" s="35"/>
    </row>
    <row r="55" spans="1:6" s="19" customFormat="1" ht="32.25" customHeight="1">
      <c r="A55" s="32" t="s">
        <v>41</v>
      </c>
      <c r="B55" s="24" t="s">
        <v>21</v>
      </c>
      <c r="C55" s="17">
        <v>4914502</v>
      </c>
      <c r="D55" s="17">
        <v>4914502</v>
      </c>
      <c r="E55" s="34">
        <f t="shared" si="0"/>
        <v>1</v>
      </c>
      <c r="F55" s="35"/>
    </row>
    <row r="57" spans="1:3" ht="12.75">
      <c r="A57" s="38" t="s">
        <v>66</v>
      </c>
      <c r="C57" t="s">
        <v>67</v>
      </c>
    </row>
    <row r="58" ht="12.75">
      <c r="A58" s="37"/>
    </row>
    <row r="59" spans="1:3" ht="12.75">
      <c r="A59" s="38" t="s">
        <v>68</v>
      </c>
      <c r="C59" t="s">
        <v>69</v>
      </c>
    </row>
  </sheetData>
  <sheetProtection/>
  <mergeCells count="9">
    <mergeCell ref="E16:E22"/>
    <mergeCell ref="A8:F8"/>
    <mergeCell ref="A9:F9"/>
    <mergeCell ref="A10:F10"/>
    <mergeCell ref="A16:A22"/>
    <mergeCell ref="B16:B22"/>
    <mergeCell ref="C16:C22"/>
    <mergeCell ref="D16:D22"/>
    <mergeCell ref="F16:F2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J36"/>
  <sheetViews>
    <sheetView view="pageBreakPreview" zoomScale="60" zoomScalePageLayoutView="0" workbookViewId="0" topLeftCell="A8">
      <selection activeCell="D47" sqref="D46:D47"/>
    </sheetView>
  </sheetViews>
  <sheetFormatPr defaultColWidth="9.140625" defaultRowHeight="12.75"/>
  <cols>
    <col min="1" max="1" width="23.00390625" style="0" customWidth="1"/>
    <col min="2" max="2" width="18.7109375" style="0" customWidth="1"/>
    <col min="3" max="7" width="13.7109375" style="0" customWidth="1"/>
    <col min="8" max="8" width="26.57421875" style="0" customWidth="1"/>
    <col min="9" max="9" width="13.7109375" style="0" customWidth="1"/>
    <col min="10" max="254" width="9.14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spans="1:9" ht="12.75">
      <c r="A8" s="46" t="s">
        <v>43</v>
      </c>
      <c r="B8" s="46"/>
      <c r="C8" s="46"/>
      <c r="D8" s="46"/>
      <c r="E8" s="46"/>
      <c r="F8" s="46"/>
      <c r="G8" s="46"/>
      <c r="H8" s="46"/>
      <c r="I8" s="46"/>
    </row>
    <row r="9" spans="1:9" ht="12.75">
      <c r="A9" s="46" t="s">
        <v>44</v>
      </c>
      <c r="B9" s="46"/>
      <c r="C9" s="46"/>
      <c r="D9" s="46"/>
      <c r="E9" s="46"/>
      <c r="F9" s="46"/>
      <c r="G9" s="46"/>
      <c r="H9" s="46"/>
      <c r="I9" s="46"/>
    </row>
    <row r="10" spans="1:9" ht="12.75">
      <c r="A10" s="47" t="s">
        <v>129</v>
      </c>
      <c r="B10" s="47"/>
      <c r="C10" s="47"/>
      <c r="D10" s="47"/>
      <c r="E10" s="47"/>
      <c r="F10" s="47"/>
      <c r="G10" s="47"/>
      <c r="H10" s="47"/>
      <c r="I10" s="47"/>
    </row>
    <row r="11" spans="1:9" ht="12.75">
      <c r="A11" s="21"/>
      <c r="B11" s="21"/>
      <c r="C11" s="21"/>
      <c r="D11" s="21"/>
      <c r="E11" s="21"/>
      <c r="F11" s="21"/>
      <c r="G11" s="21"/>
      <c r="H11" s="21"/>
      <c r="I11" s="21"/>
    </row>
    <row r="12" spans="1:9" ht="12.75">
      <c r="A12" s="18" t="s">
        <v>45</v>
      </c>
      <c r="B12" s="22"/>
      <c r="D12" s="7" t="s">
        <v>29</v>
      </c>
      <c r="E12" s="9"/>
      <c r="F12" s="9"/>
      <c r="G12" s="6"/>
      <c r="H12" s="6"/>
      <c r="I12" s="6"/>
    </row>
    <row r="13" spans="1:9" ht="12.75" customHeight="1">
      <c r="A13" s="1" t="s">
        <v>13</v>
      </c>
      <c r="B13" s="5"/>
      <c r="C13" s="5"/>
      <c r="D13" s="6"/>
      <c r="E13" s="6"/>
      <c r="F13" s="6"/>
      <c r="G13" s="6"/>
      <c r="H13" s="6"/>
      <c r="I13" s="6"/>
    </row>
    <row r="14" spans="1:9" ht="12.75" customHeight="1">
      <c r="A14" s="1" t="s">
        <v>15</v>
      </c>
      <c r="B14" s="5"/>
      <c r="C14" s="5"/>
      <c r="D14" s="2"/>
      <c r="E14" s="2"/>
      <c r="F14" s="2"/>
      <c r="G14" s="2"/>
      <c r="H14" s="2"/>
      <c r="I14" s="2"/>
    </row>
    <row r="15" spans="1:9" ht="12.75" customHeight="1">
      <c r="A15" s="3"/>
      <c r="B15" s="10"/>
      <c r="C15" s="4"/>
      <c r="D15" s="4"/>
      <c r="E15" s="4"/>
      <c r="F15" s="4"/>
      <c r="G15" s="4"/>
      <c r="H15" s="4"/>
      <c r="I15" s="4"/>
    </row>
    <row r="16" spans="1:9" ht="22.5" customHeight="1">
      <c r="A16" s="48" t="s">
        <v>3</v>
      </c>
      <c r="B16" s="51" t="s">
        <v>0</v>
      </c>
      <c r="C16" s="43" t="s">
        <v>48</v>
      </c>
      <c r="D16" s="43" t="s">
        <v>49</v>
      </c>
      <c r="E16" s="43" t="s">
        <v>50</v>
      </c>
      <c r="F16" s="54" t="s">
        <v>51</v>
      </c>
      <c r="G16" s="54"/>
      <c r="H16" s="40" t="s">
        <v>54</v>
      </c>
      <c r="I16" s="43" t="s">
        <v>55</v>
      </c>
    </row>
    <row r="17" spans="1:9" ht="12.75">
      <c r="A17" s="49"/>
      <c r="B17" s="52"/>
      <c r="C17" s="44"/>
      <c r="D17" s="44"/>
      <c r="E17" s="44"/>
      <c r="F17" s="54"/>
      <c r="G17" s="54"/>
      <c r="H17" s="41"/>
      <c r="I17" s="44"/>
    </row>
    <row r="18" spans="1:9" ht="12.75" customHeight="1">
      <c r="A18" s="49"/>
      <c r="B18" s="52"/>
      <c r="C18" s="44"/>
      <c r="D18" s="44"/>
      <c r="E18" s="44"/>
      <c r="F18" s="54"/>
      <c r="G18" s="54"/>
      <c r="H18" s="41"/>
      <c r="I18" s="44"/>
    </row>
    <row r="19" spans="1:9" ht="12.75">
      <c r="A19" s="49"/>
      <c r="B19" s="52"/>
      <c r="C19" s="44"/>
      <c r="D19" s="44"/>
      <c r="E19" s="44"/>
      <c r="F19" s="54"/>
      <c r="G19" s="54"/>
      <c r="H19" s="41"/>
      <c r="I19" s="44"/>
    </row>
    <row r="20" spans="1:10" ht="12.75">
      <c r="A20" s="49"/>
      <c r="B20" s="52"/>
      <c r="C20" s="44"/>
      <c r="D20" s="44"/>
      <c r="E20" s="44"/>
      <c r="F20" s="54"/>
      <c r="G20" s="54"/>
      <c r="H20" s="41"/>
      <c r="I20" s="44"/>
      <c r="J20" s="8"/>
    </row>
    <row r="21" spans="1:9" ht="0.75" customHeight="1">
      <c r="A21" s="49"/>
      <c r="B21" s="52"/>
      <c r="C21" s="44"/>
      <c r="D21" s="44"/>
      <c r="E21" s="44"/>
      <c r="F21" s="54"/>
      <c r="G21" s="54"/>
      <c r="H21" s="41"/>
      <c r="I21" s="44"/>
    </row>
    <row r="22" spans="1:9" ht="24" customHeight="1">
      <c r="A22" s="50"/>
      <c r="B22" s="53"/>
      <c r="C22" s="45"/>
      <c r="D22" s="45"/>
      <c r="E22" s="45"/>
      <c r="F22" s="20" t="s">
        <v>52</v>
      </c>
      <c r="G22" s="20" t="s">
        <v>53</v>
      </c>
      <c r="H22" s="42"/>
      <c r="I22" s="45"/>
    </row>
    <row r="23" spans="1:9" s="19" customFormat="1" ht="12.75">
      <c r="A23" s="11" t="s">
        <v>60</v>
      </c>
      <c r="B23" s="23" t="s">
        <v>61</v>
      </c>
      <c r="C23" s="14" t="s">
        <v>62</v>
      </c>
      <c r="D23" s="14" t="s">
        <v>63</v>
      </c>
      <c r="E23" s="14" t="s">
        <v>10</v>
      </c>
      <c r="F23" s="14" t="s">
        <v>2</v>
      </c>
      <c r="G23" s="14" t="s">
        <v>23</v>
      </c>
      <c r="H23" s="14" t="s">
        <v>14</v>
      </c>
      <c r="I23" s="14" t="s">
        <v>11</v>
      </c>
    </row>
    <row r="24" spans="1:9" s="19" customFormat="1" ht="12.75">
      <c r="A24" s="12" t="s">
        <v>16</v>
      </c>
      <c r="B24" s="25" t="s">
        <v>1</v>
      </c>
      <c r="C24" s="27">
        <f>C26+C27+C28</f>
        <v>29265</v>
      </c>
      <c r="D24" s="27">
        <f>D26+D27+D28</f>
        <v>29265</v>
      </c>
      <c r="E24" s="27">
        <f>E26+E27+E28</f>
        <v>29265</v>
      </c>
      <c r="F24" s="34">
        <f>E24/C24</f>
        <v>1</v>
      </c>
      <c r="G24" s="34">
        <f>E24/D24</f>
        <v>1</v>
      </c>
      <c r="H24" s="27"/>
      <c r="I24" s="27"/>
    </row>
    <row r="25" spans="1:9" s="19" customFormat="1" ht="12.75">
      <c r="A25" s="13" t="s">
        <v>17</v>
      </c>
      <c r="B25" s="26"/>
      <c r="C25" s="28"/>
      <c r="D25" s="28"/>
      <c r="E25" s="28"/>
      <c r="F25" s="28"/>
      <c r="G25" s="28"/>
      <c r="H25" s="28"/>
      <c r="I25" s="29"/>
    </row>
    <row r="26" spans="1:9" s="19" customFormat="1" ht="22.5">
      <c r="A26" s="32" t="s">
        <v>33</v>
      </c>
      <c r="B26" s="24" t="s">
        <v>132</v>
      </c>
      <c r="C26" s="17">
        <v>1800</v>
      </c>
      <c r="D26" s="17">
        <v>1800</v>
      </c>
      <c r="E26" s="17">
        <v>1800</v>
      </c>
      <c r="F26" s="34">
        <f>E26/C26</f>
        <v>1</v>
      </c>
      <c r="G26" s="34">
        <f>E26/D26</f>
        <v>1</v>
      </c>
      <c r="H26" s="17"/>
      <c r="I26" s="15"/>
    </row>
    <row r="27" spans="1:9" s="19" customFormat="1" ht="34.5" customHeight="1">
      <c r="A27" s="32" t="s">
        <v>35</v>
      </c>
      <c r="B27" s="24" t="s">
        <v>133</v>
      </c>
      <c r="C27" s="31">
        <v>16965</v>
      </c>
      <c r="D27" s="31">
        <v>16965</v>
      </c>
      <c r="E27" s="31">
        <v>16965</v>
      </c>
      <c r="F27" s="34">
        <f>E27/C27</f>
        <v>1</v>
      </c>
      <c r="G27" s="34">
        <f>E27/D27</f>
        <v>1</v>
      </c>
      <c r="H27" s="28"/>
      <c r="I27" s="29"/>
    </row>
    <row r="28" spans="1:9" s="19" customFormat="1" ht="22.5">
      <c r="A28" s="32" t="s">
        <v>38</v>
      </c>
      <c r="B28" s="24" t="s">
        <v>134</v>
      </c>
      <c r="C28" s="17">
        <v>10500</v>
      </c>
      <c r="D28" s="17">
        <v>10500</v>
      </c>
      <c r="E28" s="17">
        <v>10500</v>
      </c>
      <c r="F28" s="34">
        <f>E28/C28</f>
        <v>1</v>
      </c>
      <c r="G28" s="34">
        <f>E28/D28</f>
        <v>1</v>
      </c>
      <c r="H28" s="17"/>
      <c r="I28" s="16"/>
    </row>
    <row r="29" ht="12.75">
      <c r="B29" s="4"/>
    </row>
    <row r="30" spans="1:3" ht="12.75">
      <c r="A30" s="38" t="s">
        <v>66</v>
      </c>
      <c r="C30" t="s">
        <v>67</v>
      </c>
    </row>
    <row r="31" ht="12.75">
      <c r="A31" s="37"/>
    </row>
    <row r="32" spans="1:3" ht="12.75">
      <c r="A32" s="38" t="s">
        <v>68</v>
      </c>
      <c r="C32" t="s">
        <v>69</v>
      </c>
    </row>
    <row r="33" ht="12.75">
      <c r="B33" s="4"/>
    </row>
    <row r="34" ht="12.75">
      <c r="B34" s="4"/>
    </row>
    <row r="35" ht="12.75">
      <c r="B35" s="4"/>
    </row>
    <row r="36" ht="12.75">
      <c r="B36" s="4"/>
    </row>
  </sheetData>
  <sheetProtection/>
  <mergeCells count="11">
    <mergeCell ref="I16:I22"/>
    <mergeCell ref="A8:I8"/>
    <mergeCell ref="A9:I9"/>
    <mergeCell ref="A10:I10"/>
    <mergeCell ref="A16:A22"/>
    <mergeCell ref="B16:B22"/>
    <mergeCell ref="C16:C22"/>
    <mergeCell ref="D16:D22"/>
    <mergeCell ref="E16:E22"/>
    <mergeCell ref="F16:G21"/>
    <mergeCell ref="H16:H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J34"/>
  <sheetViews>
    <sheetView view="pageBreakPreview" zoomScaleSheetLayoutView="100" zoomScalePageLayoutView="0" workbookViewId="0" topLeftCell="A8">
      <selection activeCell="A8" sqref="A1:IV16384"/>
    </sheetView>
  </sheetViews>
  <sheetFormatPr defaultColWidth="9.140625" defaultRowHeight="12.75"/>
  <cols>
    <col min="1" max="1" width="23.00390625" style="0" customWidth="1"/>
    <col min="2" max="2" width="18.7109375" style="0" customWidth="1"/>
    <col min="3" max="7" width="13.7109375" style="0" customWidth="1"/>
    <col min="8" max="8" width="26.57421875" style="0" customWidth="1"/>
    <col min="9" max="9" width="13.7109375" style="0" customWidth="1"/>
    <col min="10" max="254" width="9.14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spans="1:9" ht="12.75">
      <c r="A8" s="46" t="s">
        <v>43</v>
      </c>
      <c r="B8" s="46"/>
      <c r="C8" s="46"/>
      <c r="D8" s="46"/>
      <c r="E8" s="46"/>
      <c r="F8" s="46"/>
      <c r="G8" s="46"/>
      <c r="H8" s="46"/>
      <c r="I8" s="46"/>
    </row>
    <row r="9" spans="1:9" ht="12.75">
      <c r="A9" s="46" t="s">
        <v>44</v>
      </c>
      <c r="B9" s="46"/>
      <c r="C9" s="46"/>
      <c r="D9" s="46"/>
      <c r="E9" s="46"/>
      <c r="F9" s="46"/>
      <c r="G9" s="46"/>
      <c r="H9" s="46"/>
      <c r="I9" s="46"/>
    </row>
    <row r="10" spans="1:9" ht="12.75">
      <c r="A10" s="47" t="s">
        <v>129</v>
      </c>
      <c r="B10" s="47"/>
      <c r="C10" s="47"/>
      <c r="D10" s="47"/>
      <c r="E10" s="47"/>
      <c r="F10" s="47"/>
      <c r="G10" s="47"/>
      <c r="H10" s="47"/>
      <c r="I10" s="47"/>
    </row>
    <row r="11" spans="1:9" ht="12.75">
      <c r="A11" s="21"/>
      <c r="B11" s="21"/>
      <c r="C11" s="21"/>
      <c r="D11" s="21"/>
      <c r="E11" s="21"/>
      <c r="F11" s="21"/>
      <c r="G11" s="21"/>
      <c r="H11" s="21"/>
      <c r="I11" s="21"/>
    </row>
    <row r="12" spans="1:9" ht="12.75">
      <c r="A12" s="18" t="s">
        <v>45</v>
      </c>
      <c r="B12" s="22"/>
      <c r="D12" s="7" t="s">
        <v>29</v>
      </c>
      <c r="E12" s="9"/>
      <c r="F12" s="9"/>
      <c r="G12" s="6"/>
      <c r="H12" s="6"/>
      <c r="I12" s="6"/>
    </row>
    <row r="13" spans="1:9" ht="12.75" customHeight="1">
      <c r="A13" s="1" t="s">
        <v>13</v>
      </c>
      <c r="B13" s="5"/>
      <c r="C13" s="5"/>
      <c r="D13" s="6"/>
      <c r="E13" s="6"/>
      <c r="F13" s="6"/>
      <c r="G13" s="6"/>
      <c r="H13" s="6"/>
      <c r="I13" s="6"/>
    </row>
    <row r="14" spans="1:9" ht="12.75" customHeight="1">
      <c r="A14" s="1" t="s">
        <v>15</v>
      </c>
      <c r="B14" s="5"/>
      <c r="C14" s="5"/>
      <c r="D14" s="2"/>
      <c r="E14" s="2"/>
      <c r="F14" s="2"/>
      <c r="G14" s="2"/>
      <c r="H14" s="2"/>
      <c r="I14" s="2"/>
    </row>
    <row r="15" spans="1:9" ht="12.75" customHeight="1">
      <c r="A15" s="3"/>
      <c r="B15" s="10"/>
      <c r="C15" s="4"/>
      <c r="D15" s="4"/>
      <c r="E15" s="4"/>
      <c r="F15" s="4"/>
      <c r="G15" s="4"/>
      <c r="H15" s="4"/>
      <c r="I15" s="4"/>
    </row>
    <row r="16" spans="1:9" ht="22.5" customHeight="1">
      <c r="A16" s="48" t="s">
        <v>3</v>
      </c>
      <c r="B16" s="51" t="s">
        <v>0</v>
      </c>
      <c r="C16" s="43" t="s">
        <v>48</v>
      </c>
      <c r="D16" s="43" t="s">
        <v>49</v>
      </c>
      <c r="E16" s="43" t="s">
        <v>50</v>
      </c>
      <c r="F16" s="54" t="s">
        <v>51</v>
      </c>
      <c r="G16" s="54"/>
      <c r="H16" s="40" t="s">
        <v>54</v>
      </c>
      <c r="I16" s="43" t="s">
        <v>55</v>
      </c>
    </row>
    <row r="17" spans="1:9" ht="12.75">
      <c r="A17" s="49"/>
      <c r="B17" s="52"/>
      <c r="C17" s="44"/>
      <c r="D17" s="44"/>
      <c r="E17" s="44"/>
      <c r="F17" s="54"/>
      <c r="G17" s="54"/>
      <c r="H17" s="41"/>
      <c r="I17" s="44"/>
    </row>
    <row r="18" spans="1:9" ht="12.75" customHeight="1">
      <c r="A18" s="49"/>
      <c r="B18" s="52"/>
      <c r="C18" s="44"/>
      <c r="D18" s="44"/>
      <c r="E18" s="44"/>
      <c r="F18" s="54"/>
      <c r="G18" s="54"/>
      <c r="H18" s="41"/>
      <c r="I18" s="44"/>
    </row>
    <row r="19" spans="1:9" ht="12.75">
      <c r="A19" s="49"/>
      <c r="B19" s="52"/>
      <c r="C19" s="44"/>
      <c r="D19" s="44"/>
      <c r="E19" s="44"/>
      <c r="F19" s="54"/>
      <c r="G19" s="54"/>
      <c r="H19" s="41"/>
      <c r="I19" s="44"/>
    </row>
    <row r="20" spans="1:10" ht="12.75">
      <c r="A20" s="49"/>
      <c r="B20" s="52"/>
      <c r="C20" s="44"/>
      <c r="D20" s="44"/>
      <c r="E20" s="44"/>
      <c r="F20" s="54"/>
      <c r="G20" s="54"/>
      <c r="H20" s="41"/>
      <c r="I20" s="44"/>
      <c r="J20" s="8"/>
    </row>
    <row r="21" spans="1:9" ht="0.75" customHeight="1">
      <c r="A21" s="49"/>
      <c r="B21" s="52"/>
      <c r="C21" s="44"/>
      <c r="D21" s="44"/>
      <c r="E21" s="44"/>
      <c r="F21" s="54"/>
      <c r="G21" s="54"/>
      <c r="H21" s="41"/>
      <c r="I21" s="44"/>
    </row>
    <row r="22" spans="1:9" ht="24" customHeight="1">
      <c r="A22" s="50"/>
      <c r="B22" s="53"/>
      <c r="C22" s="45"/>
      <c r="D22" s="45"/>
      <c r="E22" s="45"/>
      <c r="F22" s="20" t="s">
        <v>52</v>
      </c>
      <c r="G22" s="20" t="s">
        <v>53</v>
      </c>
      <c r="H22" s="42"/>
      <c r="I22" s="45"/>
    </row>
    <row r="23" spans="1:9" s="19" customFormat="1" ht="12.75">
      <c r="A23" s="11" t="s">
        <v>60</v>
      </c>
      <c r="B23" s="23" t="s">
        <v>61</v>
      </c>
      <c r="C23" s="14" t="s">
        <v>62</v>
      </c>
      <c r="D23" s="14" t="s">
        <v>63</v>
      </c>
      <c r="E23" s="14" t="s">
        <v>10</v>
      </c>
      <c r="F23" s="14" t="s">
        <v>2</v>
      </c>
      <c r="G23" s="14" t="s">
        <v>23</v>
      </c>
      <c r="H23" s="14" t="s">
        <v>14</v>
      </c>
      <c r="I23" s="14" t="s">
        <v>11</v>
      </c>
    </row>
    <row r="24" spans="1:9" s="19" customFormat="1" ht="12.75">
      <c r="A24" s="12" t="s">
        <v>16</v>
      </c>
      <c r="B24" s="25" t="s">
        <v>1</v>
      </c>
      <c r="C24" s="27">
        <f>C26+C27+C28</f>
        <v>991800</v>
      </c>
      <c r="D24" s="27">
        <f>D26+D27+D28</f>
        <v>991800</v>
      </c>
      <c r="E24" s="27">
        <f>E26+E27+E28</f>
        <v>991800</v>
      </c>
      <c r="F24" s="33">
        <f>E24/C24</f>
        <v>1</v>
      </c>
      <c r="G24" s="33">
        <f>E24/D24</f>
        <v>1</v>
      </c>
      <c r="H24" s="27"/>
      <c r="I24" s="27"/>
    </row>
    <row r="25" spans="1:9" s="19" customFormat="1" ht="12.75">
      <c r="A25" s="13" t="s">
        <v>17</v>
      </c>
      <c r="B25" s="26"/>
      <c r="C25" s="28"/>
      <c r="D25" s="28"/>
      <c r="E25" s="28"/>
      <c r="F25" s="28"/>
      <c r="G25" s="28"/>
      <c r="H25" s="28"/>
      <c r="I25" s="29"/>
    </row>
    <row r="26" spans="1:9" s="19" customFormat="1" ht="22.5">
      <c r="A26" s="32" t="s">
        <v>37</v>
      </c>
      <c r="B26" s="24" t="s">
        <v>121</v>
      </c>
      <c r="C26" s="17">
        <v>593600</v>
      </c>
      <c r="D26" s="17">
        <v>593600</v>
      </c>
      <c r="E26" s="17">
        <v>593600</v>
      </c>
      <c r="F26" s="34">
        <f>E26/C26</f>
        <v>1</v>
      </c>
      <c r="G26" s="34">
        <f>E26/D26</f>
        <v>1</v>
      </c>
      <c r="H26" s="35"/>
      <c r="I26" s="15"/>
    </row>
    <row r="27" spans="1:9" s="19" customFormat="1" ht="22.5">
      <c r="A27" s="32" t="s">
        <v>38</v>
      </c>
      <c r="B27" s="24" t="s">
        <v>122</v>
      </c>
      <c r="C27" s="17">
        <v>48400</v>
      </c>
      <c r="D27" s="17">
        <v>48400</v>
      </c>
      <c r="E27" s="17">
        <v>48400</v>
      </c>
      <c r="F27" s="34">
        <f>E27/C27</f>
        <v>1</v>
      </c>
      <c r="G27" s="34">
        <f>E27/D27</f>
        <v>1</v>
      </c>
      <c r="H27" s="35"/>
      <c r="I27" s="15"/>
    </row>
    <row r="28" spans="1:9" s="19" customFormat="1" ht="22.5">
      <c r="A28" s="30" t="s">
        <v>58</v>
      </c>
      <c r="B28" s="25" t="s">
        <v>1</v>
      </c>
      <c r="C28" s="27">
        <f>C29+C30</f>
        <v>349800</v>
      </c>
      <c r="D28" s="27">
        <f>D29+D30</f>
        <v>349800</v>
      </c>
      <c r="E28" s="27">
        <f>E29+E30</f>
        <v>349800</v>
      </c>
      <c r="F28" s="34">
        <f>E28/C28</f>
        <v>1</v>
      </c>
      <c r="G28" s="34">
        <f>E28/D28</f>
        <v>1</v>
      </c>
      <c r="H28" s="36"/>
      <c r="I28" s="27"/>
    </row>
    <row r="29" spans="1:9" s="19" customFormat="1" ht="22.5">
      <c r="A29" s="32" t="s">
        <v>40</v>
      </c>
      <c r="B29" s="24" t="s">
        <v>123</v>
      </c>
      <c r="C29" s="17">
        <v>106900</v>
      </c>
      <c r="D29" s="17">
        <v>106900</v>
      </c>
      <c r="E29" s="17">
        <v>106900</v>
      </c>
      <c r="F29" s="34">
        <f>E29/C29</f>
        <v>1</v>
      </c>
      <c r="G29" s="34">
        <f>E29/D29</f>
        <v>1</v>
      </c>
      <c r="H29" s="35"/>
      <c r="I29" s="15"/>
    </row>
    <row r="30" spans="1:9" s="19" customFormat="1" ht="22.5">
      <c r="A30" s="32" t="s">
        <v>41</v>
      </c>
      <c r="B30" s="24" t="s">
        <v>124</v>
      </c>
      <c r="C30" s="17">
        <v>242900</v>
      </c>
      <c r="D30" s="17">
        <v>242900</v>
      </c>
      <c r="E30" s="17">
        <v>242900</v>
      </c>
      <c r="F30" s="34">
        <f>E30/C30</f>
        <v>1</v>
      </c>
      <c r="G30" s="34">
        <f>E30/D30</f>
        <v>1</v>
      </c>
      <c r="H30" s="35"/>
      <c r="I30" s="15"/>
    </row>
    <row r="32" spans="1:3" ht="12.75">
      <c r="A32" s="38" t="s">
        <v>66</v>
      </c>
      <c r="C32" t="s">
        <v>67</v>
      </c>
    </row>
    <row r="33" ht="12.75">
      <c r="A33" s="37"/>
    </row>
    <row r="34" spans="1:3" ht="12.75">
      <c r="A34" s="38" t="s">
        <v>68</v>
      </c>
      <c r="C34" t="s">
        <v>69</v>
      </c>
    </row>
  </sheetData>
  <sheetProtection/>
  <mergeCells count="11">
    <mergeCell ref="F16:G21"/>
    <mergeCell ref="H16:H22"/>
    <mergeCell ref="I16:I22"/>
    <mergeCell ref="A8:I8"/>
    <mergeCell ref="A9:I9"/>
    <mergeCell ref="A10:I10"/>
    <mergeCell ref="A16:A22"/>
    <mergeCell ref="B16:B22"/>
    <mergeCell ref="C16:C22"/>
    <mergeCell ref="D16:D22"/>
    <mergeCell ref="E16:E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J37"/>
  <sheetViews>
    <sheetView view="pageBreakPreview" zoomScaleSheetLayoutView="100" zoomScalePageLayoutView="0" workbookViewId="0" topLeftCell="A8">
      <selection activeCell="A8" sqref="A1:IV16384"/>
    </sheetView>
  </sheetViews>
  <sheetFormatPr defaultColWidth="9.140625" defaultRowHeight="12.75"/>
  <cols>
    <col min="1" max="1" width="23.00390625" style="0" customWidth="1"/>
    <col min="2" max="2" width="18.7109375" style="0" customWidth="1"/>
    <col min="3" max="7" width="13.7109375" style="0" customWidth="1"/>
    <col min="8" max="8" width="26.57421875" style="0" customWidth="1"/>
    <col min="9" max="9" width="13.7109375" style="0" customWidth="1"/>
    <col min="10" max="254" width="9.14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spans="1:9" ht="12.75">
      <c r="A8" s="46" t="s">
        <v>43</v>
      </c>
      <c r="B8" s="46"/>
      <c r="C8" s="46"/>
      <c r="D8" s="46"/>
      <c r="E8" s="46"/>
      <c r="F8" s="46"/>
      <c r="G8" s="46"/>
      <c r="H8" s="46"/>
      <c r="I8" s="46"/>
    </row>
    <row r="9" spans="1:9" ht="12.75">
      <c r="A9" s="46" t="s">
        <v>44</v>
      </c>
      <c r="B9" s="46"/>
      <c r="C9" s="46"/>
      <c r="D9" s="46"/>
      <c r="E9" s="46"/>
      <c r="F9" s="46"/>
      <c r="G9" s="46"/>
      <c r="H9" s="46"/>
      <c r="I9" s="46"/>
    </row>
    <row r="10" spans="1:9" ht="12.75">
      <c r="A10" s="47" t="s">
        <v>129</v>
      </c>
      <c r="B10" s="47"/>
      <c r="C10" s="47"/>
      <c r="D10" s="47"/>
      <c r="E10" s="47"/>
      <c r="F10" s="47"/>
      <c r="G10" s="47"/>
      <c r="H10" s="47"/>
      <c r="I10" s="47"/>
    </row>
    <row r="11" spans="1:9" ht="12.75">
      <c r="A11" s="21"/>
      <c r="B11" s="21"/>
      <c r="C11" s="21"/>
      <c r="D11" s="21"/>
      <c r="E11" s="21"/>
      <c r="F11" s="21"/>
      <c r="G11" s="21"/>
      <c r="H11" s="21"/>
      <c r="I11" s="21"/>
    </row>
    <row r="12" spans="1:9" ht="12.75">
      <c r="A12" s="18" t="s">
        <v>45</v>
      </c>
      <c r="B12" s="22"/>
      <c r="D12" s="7" t="s">
        <v>29</v>
      </c>
      <c r="E12" s="9"/>
      <c r="F12" s="9"/>
      <c r="G12" s="6"/>
      <c r="H12" s="6"/>
      <c r="I12" s="6"/>
    </row>
    <row r="13" spans="1:9" ht="12.75" customHeight="1">
      <c r="A13" s="1" t="s">
        <v>13</v>
      </c>
      <c r="B13" s="5"/>
      <c r="C13" s="5"/>
      <c r="D13" s="6"/>
      <c r="E13" s="6"/>
      <c r="F13" s="6"/>
      <c r="G13" s="6"/>
      <c r="H13" s="6"/>
      <c r="I13" s="6"/>
    </row>
    <row r="14" spans="1:9" ht="12.75" customHeight="1">
      <c r="A14" s="1" t="s">
        <v>15</v>
      </c>
      <c r="B14" s="5"/>
      <c r="C14" s="5"/>
      <c r="D14" s="2"/>
      <c r="E14" s="2"/>
      <c r="F14" s="2"/>
      <c r="G14" s="2"/>
      <c r="H14" s="2"/>
      <c r="I14" s="2"/>
    </row>
    <row r="15" spans="1:9" ht="12.75" customHeight="1">
      <c r="A15" s="3"/>
      <c r="B15" s="10"/>
      <c r="C15" s="4"/>
      <c r="D15" s="4"/>
      <c r="E15" s="4"/>
      <c r="F15" s="4"/>
      <c r="G15" s="4"/>
      <c r="H15" s="4"/>
      <c r="I15" s="4"/>
    </row>
    <row r="16" spans="1:9" ht="22.5" customHeight="1">
      <c r="A16" s="48" t="s">
        <v>3</v>
      </c>
      <c r="B16" s="51" t="s">
        <v>0</v>
      </c>
      <c r="C16" s="43" t="s">
        <v>48</v>
      </c>
      <c r="D16" s="43" t="s">
        <v>49</v>
      </c>
      <c r="E16" s="43" t="s">
        <v>50</v>
      </c>
      <c r="F16" s="54" t="s">
        <v>51</v>
      </c>
      <c r="G16" s="54"/>
      <c r="H16" s="40" t="s">
        <v>54</v>
      </c>
      <c r="I16" s="43" t="s">
        <v>55</v>
      </c>
    </row>
    <row r="17" spans="1:9" ht="12.75">
      <c r="A17" s="49"/>
      <c r="B17" s="52"/>
      <c r="C17" s="44"/>
      <c r="D17" s="44"/>
      <c r="E17" s="44"/>
      <c r="F17" s="54"/>
      <c r="G17" s="54"/>
      <c r="H17" s="41"/>
      <c r="I17" s="44"/>
    </row>
    <row r="18" spans="1:9" ht="12.75" customHeight="1">
      <c r="A18" s="49"/>
      <c r="B18" s="52"/>
      <c r="C18" s="44"/>
      <c r="D18" s="44"/>
      <c r="E18" s="44"/>
      <c r="F18" s="54"/>
      <c r="G18" s="54"/>
      <c r="H18" s="41"/>
      <c r="I18" s="44"/>
    </row>
    <row r="19" spans="1:9" ht="12.75">
      <c r="A19" s="49"/>
      <c r="B19" s="52"/>
      <c r="C19" s="44"/>
      <c r="D19" s="44"/>
      <c r="E19" s="44"/>
      <c r="F19" s="54"/>
      <c r="G19" s="54"/>
      <c r="H19" s="41"/>
      <c r="I19" s="44"/>
    </row>
    <row r="20" spans="1:10" ht="12.75">
      <c r="A20" s="49"/>
      <c r="B20" s="52"/>
      <c r="C20" s="44"/>
      <c r="D20" s="44"/>
      <c r="E20" s="44"/>
      <c r="F20" s="54"/>
      <c r="G20" s="54"/>
      <c r="H20" s="41"/>
      <c r="I20" s="44"/>
      <c r="J20" s="8"/>
    </row>
    <row r="21" spans="1:9" ht="0.75" customHeight="1">
      <c r="A21" s="49"/>
      <c r="B21" s="52"/>
      <c r="C21" s="44"/>
      <c r="D21" s="44"/>
      <c r="E21" s="44"/>
      <c r="F21" s="54"/>
      <c r="G21" s="54"/>
      <c r="H21" s="41"/>
      <c r="I21" s="44"/>
    </row>
    <row r="22" spans="1:9" ht="24" customHeight="1">
      <c r="A22" s="50"/>
      <c r="B22" s="53"/>
      <c r="C22" s="45"/>
      <c r="D22" s="45"/>
      <c r="E22" s="45"/>
      <c r="F22" s="20" t="s">
        <v>52</v>
      </c>
      <c r="G22" s="20" t="s">
        <v>53</v>
      </c>
      <c r="H22" s="42"/>
      <c r="I22" s="45"/>
    </row>
    <row r="23" spans="1:9" s="19" customFormat="1" ht="12.75">
      <c r="A23" s="11" t="s">
        <v>60</v>
      </c>
      <c r="B23" s="23" t="s">
        <v>61</v>
      </c>
      <c r="C23" s="14" t="s">
        <v>62</v>
      </c>
      <c r="D23" s="14" t="s">
        <v>63</v>
      </c>
      <c r="E23" s="14" t="s">
        <v>10</v>
      </c>
      <c r="F23" s="14" t="s">
        <v>2</v>
      </c>
      <c r="G23" s="14" t="s">
        <v>23</v>
      </c>
      <c r="H23" s="14" t="s">
        <v>14</v>
      </c>
      <c r="I23" s="14" t="s">
        <v>11</v>
      </c>
    </row>
    <row r="24" spans="1:9" s="19" customFormat="1" ht="12.75">
      <c r="A24" s="12" t="s">
        <v>16</v>
      </c>
      <c r="B24" s="25" t="s">
        <v>1</v>
      </c>
      <c r="C24" s="27">
        <f>C26+C27+C28+C29</f>
        <v>32226.829999999998</v>
      </c>
      <c r="D24" s="27">
        <f>D26+D27+D28+D29</f>
        <v>32226.829999999998</v>
      </c>
      <c r="E24" s="27">
        <f>E26+E27+E28+E29</f>
        <v>32226.829999999998</v>
      </c>
      <c r="F24" s="34">
        <f>E24/C24</f>
        <v>1</v>
      </c>
      <c r="G24" s="34">
        <f>E24/D24</f>
        <v>1</v>
      </c>
      <c r="H24" s="27"/>
      <c r="I24" s="27"/>
    </row>
    <row r="25" spans="1:9" s="19" customFormat="1" ht="12.75">
      <c r="A25" s="13" t="s">
        <v>17</v>
      </c>
      <c r="B25" s="26"/>
      <c r="C25" s="28"/>
      <c r="D25" s="28"/>
      <c r="E25" s="28"/>
      <c r="F25" s="28"/>
      <c r="G25" s="28"/>
      <c r="H25" s="28"/>
      <c r="I25" s="29"/>
    </row>
    <row r="26" spans="1:9" s="19" customFormat="1" ht="22.5">
      <c r="A26" s="32" t="s">
        <v>33</v>
      </c>
      <c r="B26" s="24" t="s">
        <v>9</v>
      </c>
      <c r="C26" s="17">
        <v>2400</v>
      </c>
      <c r="D26" s="17">
        <v>2400</v>
      </c>
      <c r="E26" s="17">
        <v>2400</v>
      </c>
      <c r="F26" s="34">
        <f>E26/C26</f>
        <v>1</v>
      </c>
      <c r="G26" s="34">
        <f>E26/D26</f>
        <v>1</v>
      </c>
      <c r="H26" s="17"/>
      <c r="I26" s="15"/>
    </row>
    <row r="27" spans="1:9" s="19" customFormat="1" ht="34.5" customHeight="1">
      <c r="A27" s="32" t="s">
        <v>35</v>
      </c>
      <c r="B27" s="24" t="s">
        <v>24</v>
      </c>
      <c r="C27" s="31">
        <v>3267.16</v>
      </c>
      <c r="D27" s="31">
        <v>3267.16</v>
      </c>
      <c r="E27" s="31">
        <v>3267.16</v>
      </c>
      <c r="F27" s="34">
        <f>E27/C27</f>
        <v>1</v>
      </c>
      <c r="G27" s="34">
        <f>E27/D27</f>
        <v>1</v>
      </c>
      <c r="H27" s="28"/>
      <c r="I27" s="29"/>
    </row>
    <row r="28" spans="1:9" s="19" customFormat="1" ht="22.5">
      <c r="A28" s="32" t="s">
        <v>38</v>
      </c>
      <c r="B28" s="24" t="s">
        <v>25</v>
      </c>
      <c r="C28" s="17">
        <v>11937.51</v>
      </c>
      <c r="D28" s="17">
        <v>11937.51</v>
      </c>
      <c r="E28" s="17">
        <v>11937.51</v>
      </c>
      <c r="F28" s="34">
        <f>E28/C28</f>
        <v>1</v>
      </c>
      <c r="G28" s="34">
        <f>E28/D28</f>
        <v>1</v>
      </c>
      <c r="H28" s="17"/>
      <c r="I28" s="15"/>
    </row>
    <row r="29" spans="1:9" s="19" customFormat="1" ht="22.5">
      <c r="A29" s="32" t="s">
        <v>39</v>
      </c>
      <c r="B29" s="24" t="s">
        <v>8</v>
      </c>
      <c r="C29" s="17">
        <v>14622.16</v>
      </c>
      <c r="D29" s="17">
        <v>14622.16</v>
      </c>
      <c r="E29" s="17">
        <v>14622.16</v>
      </c>
      <c r="F29" s="34">
        <f>E29/C29</f>
        <v>1</v>
      </c>
      <c r="G29" s="34">
        <f>E29/D29</f>
        <v>1</v>
      </c>
      <c r="H29" s="17"/>
      <c r="I29" s="15"/>
    </row>
    <row r="30" ht="12.75">
      <c r="B30" s="4"/>
    </row>
    <row r="31" spans="1:3" ht="12.75">
      <c r="A31" s="38" t="s">
        <v>66</v>
      </c>
      <c r="C31" t="s">
        <v>67</v>
      </c>
    </row>
    <row r="32" ht="12.75">
      <c r="A32" s="37"/>
    </row>
    <row r="33" spans="1:3" ht="12.75">
      <c r="A33" s="38" t="s">
        <v>68</v>
      </c>
      <c r="C33" t="s">
        <v>69</v>
      </c>
    </row>
    <row r="34" ht="12.75">
      <c r="B34" s="4"/>
    </row>
    <row r="35" ht="12.75">
      <c r="B35" s="4"/>
    </row>
    <row r="36" ht="12.75">
      <c r="B36" s="4"/>
    </row>
    <row r="37" ht="12.75">
      <c r="B37" s="4"/>
    </row>
  </sheetData>
  <sheetProtection/>
  <mergeCells count="11">
    <mergeCell ref="H16:H22"/>
    <mergeCell ref="I16:I22"/>
    <mergeCell ref="A8:I8"/>
    <mergeCell ref="A9:I9"/>
    <mergeCell ref="A10:I10"/>
    <mergeCell ref="A16:A22"/>
    <mergeCell ref="B16:B22"/>
    <mergeCell ref="C16:C22"/>
    <mergeCell ref="D16:D22"/>
    <mergeCell ref="E16:E22"/>
    <mergeCell ref="F16:G21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8:J34"/>
  <sheetViews>
    <sheetView view="pageBreakPreview" zoomScaleSheetLayoutView="100" zoomScalePageLayoutView="0" workbookViewId="0" topLeftCell="A8">
      <selection activeCell="D25" sqref="D25"/>
    </sheetView>
  </sheetViews>
  <sheetFormatPr defaultColWidth="9.140625" defaultRowHeight="12.75"/>
  <cols>
    <col min="1" max="1" width="23.00390625" style="0" customWidth="1"/>
    <col min="2" max="2" width="18.7109375" style="0" customWidth="1"/>
    <col min="3" max="7" width="13.7109375" style="0" customWidth="1"/>
    <col min="8" max="8" width="26.57421875" style="0" customWidth="1"/>
    <col min="9" max="9" width="13.7109375" style="0" customWidth="1"/>
    <col min="10" max="254" width="9.14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spans="1:9" ht="12.75">
      <c r="A8" s="46" t="s">
        <v>43</v>
      </c>
      <c r="B8" s="46"/>
      <c r="C8" s="46"/>
      <c r="D8" s="46"/>
      <c r="E8" s="46"/>
      <c r="F8" s="46"/>
      <c r="G8" s="46"/>
      <c r="H8" s="46"/>
      <c r="I8" s="46"/>
    </row>
    <row r="9" spans="1:9" ht="12.75">
      <c r="A9" s="46" t="s">
        <v>44</v>
      </c>
      <c r="B9" s="46"/>
      <c r="C9" s="46"/>
      <c r="D9" s="46"/>
      <c r="E9" s="46"/>
      <c r="F9" s="46"/>
      <c r="G9" s="46"/>
      <c r="H9" s="46"/>
      <c r="I9" s="46"/>
    </row>
    <row r="10" spans="1:9" ht="12.75">
      <c r="A10" s="47" t="s">
        <v>129</v>
      </c>
      <c r="B10" s="47"/>
      <c r="C10" s="47"/>
      <c r="D10" s="47"/>
      <c r="E10" s="47"/>
      <c r="F10" s="47"/>
      <c r="G10" s="47"/>
      <c r="H10" s="47"/>
      <c r="I10" s="47"/>
    </row>
    <row r="11" spans="1:9" ht="12.75">
      <c r="A11" s="21"/>
      <c r="B11" s="21"/>
      <c r="C11" s="21"/>
      <c r="D11" s="21"/>
      <c r="E11" s="21"/>
      <c r="F11" s="21"/>
      <c r="G11" s="21"/>
      <c r="H11" s="21"/>
      <c r="I11" s="21"/>
    </row>
    <row r="12" spans="1:9" ht="12.75">
      <c r="A12" s="18" t="s">
        <v>45</v>
      </c>
      <c r="B12" s="22"/>
      <c r="D12" s="7" t="s">
        <v>29</v>
      </c>
      <c r="E12" s="9"/>
      <c r="F12" s="9"/>
      <c r="G12" s="6"/>
      <c r="H12" s="6"/>
      <c r="I12" s="6"/>
    </row>
    <row r="13" spans="1:9" ht="12.75" customHeight="1">
      <c r="A13" s="1" t="s">
        <v>13</v>
      </c>
      <c r="B13" s="5"/>
      <c r="C13" s="5"/>
      <c r="D13" s="6"/>
      <c r="E13" s="6"/>
      <c r="F13" s="6"/>
      <c r="G13" s="6"/>
      <c r="H13" s="6"/>
      <c r="I13" s="6"/>
    </row>
    <row r="14" spans="1:9" ht="12.75" customHeight="1">
      <c r="A14" s="1" t="s">
        <v>15</v>
      </c>
      <c r="B14" s="5"/>
      <c r="C14" s="5"/>
      <c r="D14" s="2"/>
      <c r="E14" s="2"/>
      <c r="F14" s="2"/>
      <c r="G14" s="2"/>
      <c r="H14" s="2"/>
      <c r="I14" s="2"/>
    </row>
    <row r="15" spans="1:9" ht="12.75" customHeight="1">
      <c r="A15" s="3"/>
      <c r="B15" s="10"/>
      <c r="C15" s="4"/>
      <c r="D15" s="4"/>
      <c r="E15" s="4"/>
      <c r="F15" s="4"/>
      <c r="G15" s="4"/>
      <c r="H15" s="4"/>
      <c r="I15" s="4"/>
    </row>
    <row r="16" spans="1:9" ht="22.5" customHeight="1">
      <c r="A16" s="48" t="s">
        <v>3</v>
      </c>
      <c r="B16" s="51" t="s">
        <v>0</v>
      </c>
      <c r="C16" s="43" t="s">
        <v>48</v>
      </c>
      <c r="D16" s="43" t="s">
        <v>49</v>
      </c>
      <c r="E16" s="43" t="s">
        <v>50</v>
      </c>
      <c r="F16" s="54" t="s">
        <v>51</v>
      </c>
      <c r="G16" s="54"/>
      <c r="H16" s="40" t="s">
        <v>54</v>
      </c>
      <c r="I16" s="43" t="s">
        <v>55</v>
      </c>
    </row>
    <row r="17" spans="1:9" ht="12.75">
      <c r="A17" s="49"/>
      <c r="B17" s="52"/>
      <c r="C17" s="44"/>
      <c r="D17" s="44"/>
      <c r="E17" s="44"/>
      <c r="F17" s="54"/>
      <c r="G17" s="54"/>
      <c r="H17" s="41"/>
      <c r="I17" s="44"/>
    </row>
    <row r="18" spans="1:9" ht="12.75" customHeight="1">
      <c r="A18" s="49"/>
      <c r="B18" s="52"/>
      <c r="C18" s="44"/>
      <c r="D18" s="44"/>
      <c r="E18" s="44"/>
      <c r="F18" s="54"/>
      <c r="G18" s="54"/>
      <c r="H18" s="41"/>
      <c r="I18" s="44"/>
    </row>
    <row r="19" spans="1:9" ht="12.75">
      <c r="A19" s="49"/>
      <c r="B19" s="52"/>
      <c r="C19" s="44"/>
      <c r="D19" s="44"/>
      <c r="E19" s="44"/>
      <c r="F19" s="54"/>
      <c r="G19" s="54"/>
      <c r="H19" s="41"/>
      <c r="I19" s="44"/>
    </row>
    <row r="20" spans="1:10" ht="12.75">
      <c r="A20" s="49"/>
      <c r="B20" s="52"/>
      <c r="C20" s="44"/>
      <c r="D20" s="44"/>
      <c r="E20" s="44"/>
      <c r="F20" s="54"/>
      <c r="G20" s="54"/>
      <c r="H20" s="41"/>
      <c r="I20" s="44"/>
      <c r="J20" s="8"/>
    </row>
    <row r="21" spans="1:9" ht="0.75" customHeight="1">
      <c r="A21" s="49"/>
      <c r="B21" s="52"/>
      <c r="C21" s="44"/>
      <c r="D21" s="44"/>
      <c r="E21" s="44"/>
      <c r="F21" s="54"/>
      <c r="G21" s="54"/>
      <c r="H21" s="41"/>
      <c r="I21" s="44"/>
    </row>
    <row r="22" spans="1:9" ht="24" customHeight="1">
      <c r="A22" s="50"/>
      <c r="B22" s="53"/>
      <c r="C22" s="45"/>
      <c r="D22" s="45"/>
      <c r="E22" s="45"/>
      <c r="F22" s="20" t="s">
        <v>52</v>
      </c>
      <c r="G22" s="20" t="s">
        <v>53</v>
      </c>
      <c r="H22" s="42"/>
      <c r="I22" s="45"/>
    </row>
    <row r="23" spans="1:9" s="19" customFormat="1" ht="12.75">
      <c r="A23" s="11" t="s">
        <v>60</v>
      </c>
      <c r="B23" s="23" t="s">
        <v>61</v>
      </c>
      <c r="C23" s="14" t="s">
        <v>62</v>
      </c>
      <c r="D23" s="14" t="s">
        <v>63</v>
      </c>
      <c r="E23" s="14" t="s">
        <v>10</v>
      </c>
      <c r="F23" s="14" t="s">
        <v>2</v>
      </c>
      <c r="G23" s="14" t="s">
        <v>23</v>
      </c>
      <c r="H23" s="14" t="s">
        <v>14</v>
      </c>
      <c r="I23" s="14" t="s">
        <v>11</v>
      </c>
    </row>
    <row r="24" spans="1:9" s="19" customFormat="1" ht="12.75">
      <c r="A24" s="12" t="s">
        <v>16</v>
      </c>
      <c r="B24" s="25" t="s">
        <v>1</v>
      </c>
      <c r="C24" s="27">
        <f>C26</f>
        <v>1307564.7</v>
      </c>
      <c r="D24" s="27">
        <f>D26</f>
        <v>1307564.7</v>
      </c>
      <c r="E24" s="27">
        <f>E26</f>
        <v>1307564.7</v>
      </c>
      <c r="F24" s="34">
        <f>E24/C24</f>
        <v>1</v>
      </c>
      <c r="G24" s="34">
        <f>E24/D24</f>
        <v>1</v>
      </c>
      <c r="H24" s="27"/>
      <c r="I24" s="27"/>
    </row>
    <row r="25" spans="1:9" s="19" customFormat="1" ht="12.75">
      <c r="A25" s="13" t="s">
        <v>17</v>
      </c>
      <c r="B25" s="26"/>
      <c r="C25" s="28"/>
      <c r="D25" s="28"/>
      <c r="E25" s="28"/>
      <c r="F25" s="28"/>
      <c r="G25" s="28"/>
      <c r="H25" s="28"/>
      <c r="I25" s="29"/>
    </row>
    <row r="26" spans="1:9" s="19" customFormat="1" ht="30.75" customHeight="1">
      <c r="A26" s="32" t="s">
        <v>38</v>
      </c>
      <c r="B26" s="24" t="s">
        <v>27</v>
      </c>
      <c r="C26" s="31">
        <v>1307564.7</v>
      </c>
      <c r="D26" s="31">
        <v>1307564.7</v>
      </c>
      <c r="E26" s="31">
        <v>1307564.7</v>
      </c>
      <c r="F26" s="34">
        <f>E26/C26</f>
        <v>1</v>
      </c>
      <c r="G26" s="34">
        <f>E26/D26</f>
        <v>1</v>
      </c>
      <c r="H26" s="20"/>
      <c r="I26" s="29"/>
    </row>
    <row r="27" ht="12.75">
      <c r="B27" s="4"/>
    </row>
    <row r="28" spans="1:3" ht="12.75">
      <c r="A28" s="38" t="s">
        <v>66</v>
      </c>
      <c r="C28" t="s">
        <v>67</v>
      </c>
    </row>
    <row r="29" ht="12.75">
      <c r="A29" s="37"/>
    </row>
    <row r="30" spans="1:3" ht="12.75">
      <c r="A30" s="38" t="s">
        <v>68</v>
      </c>
      <c r="C30" t="s">
        <v>69</v>
      </c>
    </row>
    <row r="31" ht="12.75">
      <c r="B31" s="4"/>
    </row>
    <row r="32" ht="12.75">
      <c r="B32" s="4"/>
    </row>
    <row r="33" ht="12.75">
      <c r="B33" s="4"/>
    </row>
    <row r="34" ht="12.75">
      <c r="B34" s="4"/>
    </row>
  </sheetData>
  <sheetProtection/>
  <mergeCells count="11">
    <mergeCell ref="H16:H22"/>
    <mergeCell ref="I16:I22"/>
    <mergeCell ref="A8:I8"/>
    <mergeCell ref="A9:I9"/>
    <mergeCell ref="A10:I10"/>
    <mergeCell ref="A16:A22"/>
    <mergeCell ref="B16:B22"/>
    <mergeCell ref="C16:C22"/>
    <mergeCell ref="D16:D22"/>
    <mergeCell ref="E16:E22"/>
    <mergeCell ref="F16:G21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8:J36"/>
  <sheetViews>
    <sheetView view="pageBreakPreview" zoomScaleSheetLayoutView="100" zoomScalePageLayoutView="0" workbookViewId="0" topLeftCell="A8">
      <selection activeCell="B26" sqref="B26"/>
    </sheetView>
  </sheetViews>
  <sheetFormatPr defaultColWidth="9.140625" defaultRowHeight="12.75"/>
  <cols>
    <col min="1" max="1" width="23.00390625" style="0" customWidth="1"/>
    <col min="2" max="2" width="18.7109375" style="0" customWidth="1"/>
    <col min="3" max="7" width="13.7109375" style="0" customWidth="1"/>
    <col min="8" max="8" width="26.57421875" style="0" customWidth="1"/>
    <col min="9" max="9" width="13.7109375" style="0" customWidth="1"/>
    <col min="10" max="254" width="9.14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spans="1:9" ht="12.75">
      <c r="A8" s="46" t="s">
        <v>43</v>
      </c>
      <c r="B8" s="46"/>
      <c r="C8" s="46"/>
      <c r="D8" s="46"/>
      <c r="E8" s="46"/>
      <c r="F8" s="46"/>
      <c r="G8" s="46"/>
      <c r="H8" s="46"/>
      <c r="I8" s="46"/>
    </row>
    <row r="9" spans="1:9" ht="12.75">
      <c r="A9" s="46" t="s">
        <v>44</v>
      </c>
      <c r="B9" s="46"/>
      <c r="C9" s="46"/>
      <c r="D9" s="46"/>
      <c r="E9" s="46"/>
      <c r="F9" s="46"/>
      <c r="G9" s="46"/>
      <c r="H9" s="46"/>
      <c r="I9" s="46"/>
    </row>
    <row r="10" spans="1:9" ht="12.75">
      <c r="A10" s="47" t="s">
        <v>129</v>
      </c>
      <c r="B10" s="47"/>
      <c r="C10" s="47"/>
      <c r="D10" s="47"/>
      <c r="E10" s="47"/>
      <c r="F10" s="47"/>
      <c r="G10" s="47"/>
      <c r="H10" s="47"/>
      <c r="I10" s="47"/>
    </row>
    <row r="11" spans="1:9" ht="12.75">
      <c r="A11" s="21"/>
      <c r="B11" s="21"/>
      <c r="C11" s="21"/>
      <c r="D11" s="21"/>
      <c r="E11" s="21"/>
      <c r="F11" s="21"/>
      <c r="G11" s="21"/>
      <c r="H11" s="21"/>
      <c r="I11" s="21"/>
    </row>
    <row r="12" spans="1:9" ht="12.75">
      <c r="A12" s="18" t="s">
        <v>45</v>
      </c>
      <c r="B12" s="22"/>
      <c r="D12" s="7" t="s">
        <v>29</v>
      </c>
      <c r="E12" s="9"/>
      <c r="F12" s="9"/>
      <c r="G12" s="6"/>
      <c r="H12" s="6"/>
      <c r="I12" s="6"/>
    </row>
    <row r="13" spans="1:9" ht="12.75" customHeight="1">
      <c r="A13" s="1" t="s">
        <v>13</v>
      </c>
      <c r="B13" s="5"/>
      <c r="C13" s="5"/>
      <c r="D13" s="6"/>
      <c r="E13" s="6"/>
      <c r="F13" s="6"/>
      <c r="G13" s="6"/>
      <c r="H13" s="6"/>
      <c r="I13" s="6"/>
    </row>
    <row r="14" spans="1:9" ht="12.75" customHeight="1">
      <c r="A14" s="1" t="s">
        <v>15</v>
      </c>
      <c r="B14" s="5"/>
      <c r="C14" s="5"/>
      <c r="D14" s="2"/>
      <c r="E14" s="2"/>
      <c r="F14" s="2"/>
      <c r="G14" s="2"/>
      <c r="H14" s="2"/>
      <c r="I14" s="2"/>
    </row>
    <row r="15" spans="1:9" ht="12.75" customHeight="1">
      <c r="A15" s="3"/>
      <c r="B15" s="10"/>
      <c r="C15" s="4"/>
      <c r="D15" s="4"/>
      <c r="E15" s="4"/>
      <c r="F15" s="4"/>
      <c r="G15" s="4"/>
      <c r="H15" s="4"/>
      <c r="I15" s="4"/>
    </row>
    <row r="16" spans="1:9" ht="22.5" customHeight="1">
      <c r="A16" s="48" t="s">
        <v>3</v>
      </c>
      <c r="B16" s="51" t="s">
        <v>0</v>
      </c>
      <c r="C16" s="43" t="s">
        <v>48</v>
      </c>
      <c r="D16" s="43" t="s">
        <v>49</v>
      </c>
      <c r="E16" s="43" t="s">
        <v>50</v>
      </c>
      <c r="F16" s="54" t="s">
        <v>51</v>
      </c>
      <c r="G16" s="54"/>
      <c r="H16" s="40" t="s">
        <v>54</v>
      </c>
      <c r="I16" s="43" t="s">
        <v>55</v>
      </c>
    </row>
    <row r="17" spans="1:9" ht="12.75">
      <c r="A17" s="49"/>
      <c r="B17" s="52"/>
      <c r="C17" s="44"/>
      <c r="D17" s="44"/>
      <c r="E17" s="44"/>
      <c r="F17" s="54"/>
      <c r="G17" s="54"/>
      <c r="H17" s="41"/>
      <c r="I17" s="44"/>
    </row>
    <row r="18" spans="1:9" ht="12.75" customHeight="1">
      <c r="A18" s="49"/>
      <c r="B18" s="52"/>
      <c r="C18" s="44"/>
      <c r="D18" s="44"/>
      <c r="E18" s="44"/>
      <c r="F18" s="54"/>
      <c r="G18" s="54"/>
      <c r="H18" s="41"/>
      <c r="I18" s="44"/>
    </row>
    <row r="19" spans="1:9" ht="12.75">
      <c r="A19" s="49"/>
      <c r="B19" s="52"/>
      <c r="C19" s="44"/>
      <c r="D19" s="44"/>
      <c r="E19" s="44"/>
      <c r="F19" s="54"/>
      <c r="G19" s="54"/>
      <c r="H19" s="41"/>
      <c r="I19" s="44"/>
    </row>
    <row r="20" spans="1:10" ht="12.75">
      <c r="A20" s="49"/>
      <c r="B20" s="52"/>
      <c r="C20" s="44"/>
      <c r="D20" s="44"/>
      <c r="E20" s="44"/>
      <c r="F20" s="54"/>
      <c r="G20" s="54"/>
      <c r="H20" s="41"/>
      <c r="I20" s="44"/>
      <c r="J20" s="8"/>
    </row>
    <row r="21" spans="1:9" ht="0.75" customHeight="1">
      <c r="A21" s="49"/>
      <c r="B21" s="52"/>
      <c r="C21" s="44"/>
      <c r="D21" s="44"/>
      <c r="E21" s="44"/>
      <c r="F21" s="54"/>
      <c r="G21" s="54"/>
      <c r="H21" s="41"/>
      <c r="I21" s="44"/>
    </row>
    <row r="22" spans="1:9" ht="24" customHeight="1">
      <c r="A22" s="50"/>
      <c r="B22" s="53"/>
      <c r="C22" s="45"/>
      <c r="D22" s="45"/>
      <c r="E22" s="45"/>
      <c r="F22" s="20" t="s">
        <v>52</v>
      </c>
      <c r="G22" s="20" t="s">
        <v>53</v>
      </c>
      <c r="H22" s="42"/>
      <c r="I22" s="45"/>
    </row>
    <row r="23" spans="1:9" s="19" customFormat="1" ht="12.75">
      <c r="A23" s="11" t="s">
        <v>60</v>
      </c>
      <c r="B23" s="23" t="s">
        <v>61</v>
      </c>
      <c r="C23" s="14" t="s">
        <v>62</v>
      </c>
      <c r="D23" s="14" t="s">
        <v>63</v>
      </c>
      <c r="E23" s="14" t="s">
        <v>10</v>
      </c>
      <c r="F23" s="14" t="s">
        <v>2</v>
      </c>
      <c r="G23" s="14" t="s">
        <v>23</v>
      </c>
      <c r="H23" s="14" t="s">
        <v>14</v>
      </c>
      <c r="I23" s="14" t="s">
        <v>11</v>
      </c>
    </row>
    <row r="24" spans="1:9" s="19" customFormat="1" ht="12.75">
      <c r="A24" s="12" t="s">
        <v>16</v>
      </c>
      <c r="B24" s="25" t="s">
        <v>1</v>
      </c>
      <c r="C24" s="27">
        <f>C26</f>
        <v>148280.13</v>
      </c>
      <c r="D24" s="27">
        <f>D26</f>
        <v>148280.13</v>
      </c>
      <c r="E24" s="27">
        <f>E26</f>
        <v>148280.13</v>
      </c>
      <c r="F24" s="34">
        <f>E24/C24</f>
        <v>1</v>
      </c>
      <c r="G24" s="34">
        <f>E24/D24</f>
        <v>1</v>
      </c>
      <c r="H24" s="27"/>
      <c r="I24" s="27"/>
    </row>
    <row r="25" spans="1:9" s="19" customFormat="1" ht="12.75">
      <c r="A25" s="13" t="s">
        <v>17</v>
      </c>
      <c r="B25" s="26"/>
      <c r="C25" s="28"/>
      <c r="D25" s="28"/>
      <c r="E25" s="28"/>
      <c r="F25" s="28"/>
      <c r="G25" s="28"/>
      <c r="H25" s="28"/>
      <c r="I25" s="29"/>
    </row>
    <row r="26" spans="1:9" s="19" customFormat="1" ht="34.5" customHeight="1">
      <c r="A26" s="32" t="s">
        <v>46</v>
      </c>
      <c r="B26" s="24" t="s">
        <v>65</v>
      </c>
      <c r="C26" s="31">
        <f>C27+C28</f>
        <v>148280.13</v>
      </c>
      <c r="D26" s="31">
        <f>D27+D28</f>
        <v>148280.13</v>
      </c>
      <c r="E26" s="31">
        <f>E27+E28</f>
        <v>148280.13</v>
      </c>
      <c r="F26" s="34">
        <f>E26/C26</f>
        <v>1</v>
      </c>
      <c r="G26" s="34">
        <f>E26/D26</f>
        <v>1</v>
      </c>
      <c r="H26" s="28"/>
      <c r="I26" s="29"/>
    </row>
    <row r="27" spans="1:9" s="19" customFormat="1" ht="37.5" customHeight="1">
      <c r="A27" s="32" t="s">
        <v>47</v>
      </c>
      <c r="B27" s="24" t="s">
        <v>22</v>
      </c>
      <c r="C27" s="17">
        <v>117308.23</v>
      </c>
      <c r="D27" s="17">
        <v>117308.23</v>
      </c>
      <c r="E27" s="17">
        <v>117308.23</v>
      </c>
      <c r="F27" s="34">
        <f>E27/C27</f>
        <v>1</v>
      </c>
      <c r="G27" s="34">
        <f>E27/D27</f>
        <v>1</v>
      </c>
      <c r="H27" s="58"/>
      <c r="I27" s="15"/>
    </row>
    <row r="28" spans="1:9" s="19" customFormat="1" ht="33.75" customHeight="1">
      <c r="A28" s="32" t="s">
        <v>56</v>
      </c>
      <c r="B28" s="24" t="s">
        <v>7</v>
      </c>
      <c r="C28" s="17">
        <v>30971.9</v>
      </c>
      <c r="D28" s="17">
        <v>30971.9</v>
      </c>
      <c r="E28" s="17">
        <v>30971.9</v>
      </c>
      <c r="F28" s="34">
        <f>E28/C28</f>
        <v>1</v>
      </c>
      <c r="G28" s="34">
        <f>E28/D28</f>
        <v>1</v>
      </c>
      <c r="H28" s="59"/>
      <c r="I28" s="16"/>
    </row>
    <row r="29" ht="12.75">
      <c r="B29" s="4"/>
    </row>
    <row r="30" spans="1:3" ht="12.75">
      <c r="A30" s="38" t="s">
        <v>66</v>
      </c>
      <c r="C30" t="s">
        <v>67</v>
      </c>
    </row>
    <row r="31" ht="12.75">
      <c r="A31" s="37"/>
    </row>
    <row r="32" spans="1:3" ht="12.75">
      <c r="A32" s="38" t="s">
        <v>68</v>
      </c>
      <c r="C32" t="s">
        <v>69</v>
      </c>
    </row>
    <row r="33" ht="12.75">
      <c r="B33" s="4"/>
    </row>
    <row r="34" ht="12.75">
      <c r="B34" s="4"/>
    </row>
    <row r="35" ht="12.75">
      <c r="B35" s="4"/>
    </row>
    <row r="36" ht="12.75">
      <c r="B36" s="4"/>
    </row>
  </sheetData>
  <sheetProtection/>
  <mergeCells count="11">
    <mergeCell ref="D16:D22"/>
    <mergeCell ref="E16:E22"/>
    <mergeCell ref="F16:G21"/>
    <mergeCell ref="H16:H22"/>
    <mergeCell ref="I16:I22"/>
    <mergeCell ref="A8:I8"/>
    <mergeCell ref="A9:I9"/>
    <mergeCell ref="A10:I10"/>
    <mergeCell ref="A16:A22"/>
    <mergeCell ref="B16:B22"/>
    <mergeCell ref="C16:C2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8:J36"/>
  <sheetViews>
    <sheetView view="pageBreakPreview" zoomScaleSheetLayoutView="100" zoomScalePageLayoutView="0" workbookViewId="0" topLeftCell="A8">
      <selection activeCell="C26" sqref="C26"/>
    </sheetView>
  </sheetViews>
  <sheetFormatPr defaultColWidth="9.140625" defaultRowHeight="12.75"/>
  <cols>
    <col min="1" max="1" width="23.00390625" style="0" customWidth="1"/>
    <col min="2" max="2" width="18.7109375" style="0" customWidth="1"/>
    <col min="3" max="7" width="13.7109375" style="0" customWidth="1"/>
    <col min="8" max="8" width="26.57421875" style="0" customWidth="1"/>
    <col min="9" max="9" width="13.7109375" style="0" customWidth="1"/>
    <col min="10" max="254" width="9.14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spans="1:9" ht="12.75">
      <c r="A8" s="46" t="s">
        <v>43</v>
      </c>
      <c r="B8" s="46"/>
      <c r="C8" s="46"/>
      <c r="D8" s="46"/>
      <c r="E8" s="46"/>
      <c r="F8" s="46"/>
      <c r="G8" s="46"/>
      <c r="H8" s="46"/>
      <c r="I8" s="46"/>
    </row>
    <row r="9" spans="1:9" ht="12.75">
      <c r="A9" s="46" t="s">
        <v>44</v>
      </c>
      <c r="B9" s="46"/>
      <c r="C9" s="46"/>
      <c r="D9" s="46"/>
      <c r="E9" s="46"/>
      <c r="F9" s="46"/>
      <c r="G9" s="46"/>
      <c r="H9" s="46"/>
      <c r="I9" s="46"/>
    </row>
    <row r="10" spans="1:9" ht="12.75">
      <c r="A10" s="47" t="s">
        <v>129</v>
      </c>
      <c r="B10" s="47"/>
      <c r="C10" s="47"/>
      <c r="D10" s="47"/>
      <c r="E10" s="47"/>
      <c r="F10" s="47"/>
      <c r="G10" s="47"/>
      <c r="H10" s="47"/>
      <c r="I10" s="47"/>
    </row>
    <row r="11" spans="1:9" ht="12.75">
      <c r="A11" s="21"/>
      <c r="B11" s="21"/>
      <c r="C11" s="21"/>
      <c r="D11" s="21"/>
      <c r="E11" s="21"/>
      <c r="F11" s="21"/>
      <c r="G11" s="21"/>
      <c r="H11" s="21"/>
      <c r="I11" s="21"/>
    </row>
    <row r="12" spans="1:9" ht="12.75">
      <c r="A12" s="18" t="s">
        <v>45</v>
      </c>
      <c r="B12" s="22"/>
      <c r="D12" s="7" t="s">
        <v>29</v>
      </c>
      <c r="E12" s="9"/>
      <c r="F12" s="9"/>
      <c r="G12" s="6"/>
      <c r="H12" s="6"/>
      <c r="I12" s="6"/>
    </row>
    <row r="13" spans="1:9" ht="12.75" customHeight="1">
      <c r="A13" s="1" t="s">
        <v>13</v>
      </c>
      <c r="B13" s="5"/>
      <c r="C13" s="5"/>
      <c r="D13" s="6"/>
      <c r="E13" s="6"/>
      <c r="F13" s="6"/>
      <c r="G13" s="6"/>
      <c r="H13" s="6"/>
      <c r="I13" s="6"/>
    </row>
    <row r="14" spans="1:9" ht="12.75" customHeight="1">
      <c r="A14" s="1" t="s">
        <v>15</v>
      </c>
      <c r="B14" s="5"/>
      <c r="C14" s="5"/>
      <c r="D14" s="2"/>
      <c r="E14" s="2"/>
      <c r="F14" s="2"/>
      <c r="G14" s="2"/>
      <c r="H14" s="2"/>
      <c r="I14" s="2"/>
    </row>
    <row r="15" spans="1:9" ht="12.75" customHeight="1">
      <c r="A15" s="3"/>
      <c r="B15" s="10"/>
      <c r="C15" s="4"/>
      <c r="D15" s="4"/>
      <c r="E15" s="4"/>
      <c r="F15" s="4"/>
      <c r="G15" s="4"/>
      <c r="H15" s="4"/>
      <c r="I15" s="4"/>
    </row>
    <row r="16" spans="1:9" ht="22.5" customHeight="1">
      <c r="A16" s="48" t="s">
        <v>3</v>
      </c>
      <c r="B16" s="51" t="s">
        <v>0</v>
      </c>
      <c r="C16" s="43" t="s">
        <v>48</v>
      </c>
      <c r="D16" s="43" t="s">
        <v>49</v>
      </c>
      <c r="E16" s="43" t="s">
        <v>50</v>
      </c>
      <c r="F16" s="54" t="s">
        <v>51</v>
      </c>
      <c r="G16" s="54"/>
      <c r="H16" s="40" t="s">
        <v>54</v>
      </c>
      <c r="I16" s="43" t="s">
        <v>55</v>
      </c>
    </row>
    <row r="17" spans="1:9" ht="12.75">
      <c r="A17" s="49"/>
      <c r="B17" s="52"/>
      <c r="C17" s="44"/>
      <c r="D17" s="44"/>
      <c r="E17" s="44"/>
      <c r="F17" s="54"/>
      <c r="G17" s="54"/>
      <c r="H17" s="41"/>
      <c r="I17" s="44"/>
    </row>
    <row r="18" spans="1:9" ht="12.75" customHeight="1">
      <c r="A18" s="49"/>
      <c r="B18" s="52"/>
      <c r="C18" s="44"/>
      <c r="D18" s="44"/>
      <c r="E18" s="44"/>
      <c r="F18" s="54"/>
      <c r="G18" s="54"/>
      <c r="H18" s="41"/>
      <c r="I18" s="44"/>
    </row>
    <row r="19" spans="1:9" ht="12.75">
      <c r="A19" s="49"/>
      <c r="B19" s="52"/>
      <c r="C19" s="44"/>
      <c r="D19" s="44"/>
      <c r="E19" s="44"/>
      <c r="F19" s="54"/>
      <c r="G19" s="54"/>
      <c r="H19" s="41"/>
      <c r="I19" s="44"/>
    </row>
    <row r="20" spans="1:10" ht="12.75">
      <c r="A20" s="49"/>
      <c r="B20" s="52"/>
      <c r="C20" s="44"/>
      <c r="D20" s="44"/>
      <c r="E20" s="44"/>
      <c r="F20" s="54"/>
      <c r="G20" s="54"/>
      <c r="H20" s="41"/>
      <c r="I20" s="44"/>
      <c r="J20" s="8"/>
    </row>
    <row r="21" spans="1:9" ht="0.75" customHeight="1">
      <c r="A21" s="49"/>
      <c r="B21" s="52"/>
      <c r="C21" s="44"/>
      <c r="D21" s="44"/>
      <c r="E21" s="44"/>
      <c r="F21" s="54"/>
      <c r="G21" s="54"/>
      <c r="H21" s="41"/>
      <c r="I21" s="44"/>
    </row>
    <row r="22" spans="1:9" ht="24" customHeight="1">
      <c r="A22" s="50"/>
      <c r="B22" s="53"/>
      <c r="C22" s="45"/>
      <c r="D22" s="45"/>
      <c r="E22" s="45"/>
      <c r="F22" s="20" t="s">
        <v>52</v>
      </c>
      <c r="G22" s="20" t="s">
        <v>53</v>
      </c>
      <c r="H22" s="42"/>
      <c r="I22" s="45"/>
    </row>
    <row r="23" spans="1:9" s="19" customFormat="1" ht="12.75">
      <c r="A23" s="11" t="s">
        <v>60</v>
      </c>
      <c r="B23" s="23" t="s">
        <v>61</v>
      </c>
      <c r="C23" s="14" t="s">
        <v>62</v>
      </c>
      <c r="D23" s="14" t="s">
        <v>63</v>
      </c>
      <c r="E23" s="14" t="s">
        <v>10</v>
      </c>
      <c r="F23" s="14" t="s">
        <v>2</v>
      </c>
      <c r="G23" s="14" t="s">
        <v>23</v>
      </c>
      <c r="H23" s="14" t="s">
        <v>14</v>
      </c>
      <c r="I23" s="14" t="s">
        <v>11</v>
      </c>
    </row>
    <row r="24" spans="1:9" s="19" customFormat="1" ht="12.75">
      <c r="A24" s="12" t="s">
        <v>16</v>
      </c>
      <c r="B24" s="25" t="s">
        <v>1</v>
      </c>
      <c r="C24" s="27">
        <f>C26</f>
        <v>936487.07</v>
      </c>
      <c r="D24" s="27">
        <f>D26</f>
        <v>936487.07</v>
      </c>
      <c r="E24" s="27">
        <f>E26</f>
        <v>867835.63</v>
      </c>
      <c r="F24" s="34">
        <f>E24/C24</f>
        <v>0.9266925917087142</v>
      </c>
      <c r="G24" s="34">
        <f>E24/D24</f>
        <v>0.9266925917087142</v>
      </c>
      <c r="H24" s="27"/>
      <c r="I24" s="27"/>
    </row>
    <row r="25" spans="1:9" s="19" customFormat="1" ht="12.75">
      <c r="A25" s="13" t="s">
        <v>17</v>
      </c>
      <c r="B25" s="26"/>
      <c r="C25" s="28"/>
      <c r="D25" s="28"/>
      <c r="E25" s="28"/>
      <c r="F25" s="28"/>
      <c r="G25" s="28"/>
      <c r="H25" s="28"/>
      <c r="I25" s="29"/>
    </row>
    <row r="26" spans="1:9" s="19" customFormat="1" ht="34.5" customHeight="1">
      <c r="A26" s="32" t="s">
        <v>46</v>
      </c>
      <c r="B26" s="24" t="s">
        <v>64</v>
      </c>
      <c r="C26" s="31">
        <f>C27+C28</f>
        <v>936487.07</v>
      </c>
      <c r="D26" s="31">
        <f>D27+D28</f>
        <v>936487.07</v>
      </c>
      <c r="E26" s="31">
        <f>E27+E28</f>
        <v>867835.63</v>
      </c>
      <c r="F26" s="34">
        <f>E26/C26</f>
        <v>0.9266925917087142</v>
      </c>
      <c r="G26" s="34">
        <f>E26/D26</f>
        <v>0.9266925917087142</v>
      </c>
      <c r="H26" s="28"/>
      <c r="I26" s="29"/>
    </row>
    <row r="27" spans="1:9" s="19" customFormat="1" ht="19.5" customHeight="1">
      <c r="A27" s="32" t="s">
        <v>47</v>
      </c>
      <c r="B27" s="24" t="s">
        <v>31</v>
      </c>
      <c r="C27" s="17">
        <v>740387.96</v>
      </c>
      <c r="D27" s="17">
        <v>740387.96</v>
      </c>
      <c r="E27" s="17">
        <v>685989.03</v>
      </c>
      <c r="F27" s="34">
        <f>E27/C27</f>
        <v>0.9265264524290753</v>
      </c>
      <c r="G27" s="34">
        <f>E27/D27</f>
        <v>0.9265264524290753</v>
      </c>
      <c r="H27" s="56" t="s">
        <v>131</v>
      </c>
      <c r="I27" s="15"/>
    </row>
    <row r="28" spans="1:9" s="19" customFormat="1" ht="25.5" customHeight="1">
      <c r="A28" s="32" t="s">
        <v>56</v>
      </c>
      <c r="B28" s="24" t="s">
        <v>32</v>
      </c>
      <c r="C28" s="17">
        <v>196099.11</v>
      </c>
      <c r="D28" s="17">
        <v>196099.11</v>
      </c>
      <c r="E28" s="17">
        <v>181846.6</v>
      </c>
      <c r="F28" s="34">
        <f>E28/C28</f>
        <v>0.9273198639198312</v>
      </c>
      <c r="G28" s="34">
        <f>E28/D28</f>
        <v>0.9273198639198312</v>
      </c>
      <c r="H28" s="57"/>
      <c r="I28" s="15"/>
    </row>
    <row r="29" ht="12.75">
      <c r="B29" s="4"/>
    </row>
    <row r="30" spans="1:3" ht="12.75">
      <c r="A30" s="38" t="s">
        <v>66</v>
      </c>
      <c r="C30" t="s">
        <v>67</v>
      </c>
    </row>
    <row r="31" ht="12.75">
      <c r="A31" s="37"/>
    </row>
    <row r="32" spans="1:3" ht="12.75">
      <c r="A32" s="38" t="s">
        <v>68</v>
      </c>
      <c r="C32" t="s">
        <v>69</v>
      </c>
    </row>
    <row r="33" ht="12.75">
      <c r="B33" s="4"/>
    </row>
    <row r="34" ht="12.75">
      <c r="B34" s="4"/>
    </row>
    <row r="35" ht="12.75">
      <c r="B35" s="4"/>
    </row>
    <row r="36" ht="12.75">
      <c r="B36" s="4"/>
    </row>
  </sheetData>
  <sheetProtection/>
  <mergeCells count="12">
    <mergeCell ref="H27:H28"/>
    <mergeCell ref="C16:C22"/>
    <mergeCell ref="D16:D22"/>
    <mergeCell ref="E16:E22"/>
    <mergeCell ref="F16:G21"/>
    <mergeCell ref="H16:H22"/>
    <mergeCell ref="I16:I22"/>
    <mergeCell ref="A8:I8"/>
    <mergeCell ref="A9:I9"/>
    <mergeCell ref="A10:I10"/>
    <mergeCell ref="A16:A22"/>
    <mergeCell ref="B16:B2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8:J36"/>
  <sheetViews>
    <sheetView view="pageBreakPreview" zoomScale="110" zoomScaleSheetLayoutView="110" zoomScalePageLayoutView="0" workbookViewId="0" topLeftCell="A8">
      <selection activeCell="F30" sqref="F30"/>
    </sheetView>
  </sheetViews>
  <sheetFormatPr defaultColWidth="9.140625" defaultRowHeight="12.75"/>
  <cols>
    <col min="1" max="1" width="23.00390625" style="0" customWidth="1"/>
    <col min="2" max="2" width="20.140625" style="0" customWidth="1"/>
    <col min="3" max="7" width="13.7109375" style="0" customWidth="1"/>
    <col min="8" max="8" width="26.57421875" style="0" customWidth="1"/>
    <col min="9" max="9" width="13.7109375" style="0" customWidth="1"/>
    <col min="10" max="254" width="9.14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spans="1:9" ht="12.75">
      <c r="A8" s="46" t="s">
        <v>43</v>
      </c>
      <c r="B8" s="46"/>
      <c r="C8" s="46"/>
      <c r="D8" s="46"/>
      <c r="E8" s="46"/>
      <c r="F8" s="46"/>
      <c r="G8" s="46"/>
      <c r="H8" s="46"/>
      <c r="I8" s="46"/>
    </row>
    <row r="9" spans="1:9" ht="12.75">
      <c r="A9" s="46" t="s">
        <v>44</v>
      </c>
      <c r="B9" s="46"/>
      <c r="C9" s="46"/>
      <c r="D9" s="46"/>
      <c r="E9" s="46"/>
      <c r="F9" s="46"/>
      <c r="G9" s="46"/>
      <c r="H9" s="46"/>
      <c r="I9" s="46"/>
    </row>
    <row r="10" spans="1:9" ht="12.75">
      <c r="A10" s="47" t="s">
        <v>130</v>
      </c>
      <c r="B10" s="47"/>
      <c r="C10" s="47"/>
      <c r="D10" s="47"/>
      <c r="E10" s="47"/>
      <c r="F10" s="47"/>
      <c r="G10" s="47"/>
      <c r="H10" s="47"/>
      <c r="I10" s="47"/>
    </row>
    <row r="11" spans="1:9" ht="12.75">
      <c r="A11" s="21"/>
      <c r="B11" s="21"/>
      <c r="C11" s="21"/>
      <c r="D11" s="21"/>
      <c r="E11" s="21"/>
      <c r="F11" s="21"/>
      <c r="G11" s="21"/>
      <c r="H11" s="21"/>
      <c r="I11" s="21"/>
    </row>
    <row r="12" spans="1:9" ht="12.75">
      <c r="A12" s="18" t="s">
        <v>45</v>
      </c>
      <c r="B12" s="22"/>
      <c r="D12" s="7" t="s">
        <v>29</v>
      </c>
      <c r="E12" s="9"/>
      <c r="F12" s="9"/>
      <c r="G12" s="6"/>
      <c r="H12" s="6"/>
      <c r="I12" s="6"/>
    </row>
    <row r="13" spans="1:9" ht="12.75" customHeight="1">
      <c r="A13" s="1" t="s">
        <v>13</v>
      </c>
      <c r="B13" s="5"/>
      <c r="C13" s="5"/>
      <c r="D13" s="6"/>
      <c r="E13" s="6"/>
      <c r="F13" s="6"/>
      <c r="G13" s="6"/>
      <c r="H13" s="6"/>
      <c r="I13" s="6"/>
    </row>
    <row r="14" spans="1:9" ht="12.75" customHeight="1">
      <c r="A14" s="1" t="s">
        <v>15</v>
      </c>
      <c r="B14" s="5"/>
      <c r="C14" s="5"/>
      <c r="D14" s="2"/>
      <c r="E14" s="2"/>
      <c r="F14" s="2"/>
      <c r="G14" s="2"/>
      <c r="H14" s="2"/>
      <c r="I14" s="2"/>
    </row>
    <row r="15" spans="1:9" ht="12.75" customHeight="1">
      <c r="A15" s="3"/>
      <c r="B15" s="10"/>
      <c r="C15" s="4"/>
      <c r="D15" s="4"/>
      <c r="E15" s="4"/>
      <c r="F15" s="4"/>
      <c r="G15" s="4"/>
      <c r="H15" s="4"/>
      <c r="I15" s="4"/>
    </row>
    <row r="16" spans="1:9" ht="22.5" customHeight="1">
      <c r="A16" s="48" t="s">
        <v>3</v>
      </c>
      <c r="B16" s="51" t="s">
        <v>0</v>
      </c>
      <c r="C16" s="43" t="s">
        <v>48</v>
      </c>
      <c r="D16" s="43" t="s">
        <v>49</v>
      </c>
      <c r="E16" s="43" t="s">
        <v>50</v>
      </c>
      <c r="F16" s="54" t="s">
        <v>51</v>
      </c>
      <c r="G16" s="54"/>
      <c r="H16" s="40" t="s">
        <v>54</v>
      </c>
      <c r="I16" s="43" t="s">
        <v>55</v>
      </c>
    </row>
    <row r="17" spans="1:9" ht="12.75">
      <c r="A17" s="49"/>
      <c r="B17" s="52"/>
      <c r="C17" s="44"/>
      <c r="D17" s="44"/>
      <c r="E17" s="44"/>
      <c r="F17" s="54"/>
      <c r="G17" s="54"/>
      <c r="H17" s="41"/>
      <c r="I17" s="44"/>
    </row>
    <row r="18" spans="1:9" ht="12.75" customHeight="1">
      <c r="A18" s="49"/>
      <c r="B18" s="52"/>
      <c r="C18" s="44"/>
      <c r="D18" s="44"/>
      <c r="E18" s="44"/>
      <c r="F18" s="54"/>
      <c r="G18" s="54"/>
      <c r="H18" s="41"/>
      <c r="I18" s="44"/>
    </row>
    <row r="19" spans="1:9" ht="12.75">
      <c r="A19" s="49"/>
      <c r="B19" s="52"/>
      <c r="C19" s="44"/>
      <c r="D19" s="44"/>
      <c r="E19" s="44"/>
      <c r="F19" s="54"/>
      <c r="G19" s="54"/>
      <c r="H19" s="41"/>
      <c r="I19" s="44"/>
    </row>
    <row r="20" spans="1:10" ht="12.75">
      <c r="A20" s="49"/>
      <c r="B20" s="52"/>
      <c r="C20" s="44"/>
      <c r="D20" s="44"/>
      <c r="E20" s="44"/>
      <c r="F20" s="54"/>
      <c r="G20" s="54"/>
      <c r="H20" s="41"/>
      <c r="I20" s="44"/>
      <c r="J20" s="8"/>
    </row>
    <row r="21" spans="1:9" ht="0.75" customHeight="1">
      <c r="A21" s="49"/>
      <c r="B21" s="52"/>
      <c r="C21" s="44"/>
      <c r="D21" s="44"/>
      <c r="E21" s="44"/>
      <c r="F21" s="54"/>
      <c r="G21" s="54"/>
      <c r="H21" s="41"/>
      <c r="I21" s="44"/>
    </row>
    <row r="22" spans="1:9" ht="24" customHeight="1">
      <c r="A22" s="50"/>
      <c r="B22" s="53"/>
      <c r="C22" s="45"/>
      <c r="D22" s="45"/>
      <c r="E22" s="45"/>
      <c r="F22" s="20" t="s">
        <v>52</v>
      </c>
      <c r="G22" s="20" t="s">
        <v>53</v>
      </c>
      <c r="H22" s="42"/>
      <c r="I22" s="45"/>
    </row>
    <row r="23" spans="1:9" s="19" customFormat="1" ht="12.75">
      <c r="A23" s="11" t="s">
        <v>60</v>
      </c>
      <c r="B23" s="23" t="s">
        <v>61</v>
      </c>
      <c r="C23" s="14" t="s">
        <v>62</v>
      </c>
      <c r="D23" s="14" t="s">
        <v>63</v>
      </c>
      <c r="E23" s="14" t="s">
        <v>10</v>
      </c>
      <c r="F23" s="14" t="s">
        <v>2</v>
      </c>
      <c r="G23" s="14" t="s">
        <v>23</v>
      </c>
      <c r="H23" s="14" t="s">
        <v>14</v>
      </c>
      <c r="I23" s="14" t="s">
        <v>11</v>
      </c>
    </row>
    <row r="24" spans="1:9" s="19" customFormat="1" ht="12.75">
      <c r="A24" s="12" t="s">
        <v>16</v>
      </c>
      <c r="B24" s="25" t="s">
        <v>1</v>
      </c>
      <c r="C24" s="27">
        <f>C26+C27</f>
        <v>10000</v>
      </c>
      <c r="D24" s="27">
        <f>D26+D27</f>
        <v>10000</v>
      </c>
      <c r="E24" s="27">
        <f>E26+E27</f>
        <v>10000</v>
      </c>
      <c r="F24" s="34">
        <f>E24/C24</f>
        <v>1</v>
      </c>
      <c r="G24" s="34">
        <f>E24/D24</f>
        <v>1</v>
      </c>
      <c r="H24" s="27"/>
      <c r="I24" s="27"/>
    </row>
    <row r="25" spans="1:9" s="19" customFormat="1" ht="12.75">
      <c r="A25" s="13" t="s">
        <v>17</v>
      </c>
      <c r="B25" s="26"/>
      <c r="C25" s="28"/>
      <c r="D25" s="28"/>
      <c r="E25" s="28"/>
      <c r="F25" s="28"/>
      <c r="G25" s="28"/>
      <c r="H25" s="28"/>
      <c r="I25" s="29"/>
    </row>
    <row r="26" spans="1:9" s="19" customFormat="1" ht="12.75">
      <c r="A26" s="32" t="s">
        <v>38</v>
      </c>
      <c r="B26" s="24" t="s">
        <v>70</v>
      </c>
      <c r="C26" s="17">
        <v>8000</v>
      </c>
      <c r="D26" s="17">
        <v>8000</v>
      </c>
      <c r="E26" s="17">
        <v>8000</v>
      </c>
      <c r="F26" s="34">
        <f>E26/C26</f>
        <v>1</v>
      </c>
      <c r="G26" s="34">
        <f>E26/D26</f>
        <v>1</v>
      </c>
      <c r="H26" s="35"/>
      <c r="I26" s="15"/>
    </row>
    <row r="27" spans="1:9" s="19" customFormat="1" ht="22.5">
      <c r="A27" s="30" t="s">
        <v>58</v>
      </c>
      <c r="B27" s="25" t="s">
        <v>1</v>
      </c>
      <c r="C27" s="27">
        <f>C28+C29</f>
        <v>2000</v>
      </c>
      <c r="D27" s="27">
        <f>D28+D29</f>
        <v>2000</v>
      </c>
      <c r="E27" s="27">
        <f>E28+E29</f>
        <v>2000</v>
      </c>
      <c r="F27" s="34">
        <f>E27/C27</f>
        <v>1</v>
      </c>
      <c r="G27" s="34">
        <f>E27/D27</f>
        <v>1</v>
      </c>
      <c r="H27" s="36"/>
      <c r="I27" s="27"/>
    </row>
    <row r="28" spans="1:9" s="19" customFormat="1" ht="22.5">
      <c r="A28" s="32" t="s">
        <v>41</v>
      </c>
      <c r="B28" s="24" t="s">
        <v>71</v>
      </c>
      <c r="C28" s="17">
        <v>2000</v>
      </c>
      <c r="D28" s="17">
        <v>2000</v>
      </c>
      <c r="E28" s="17">
        <v>2000</v>
      </c>
      <c r="F28" s="34">
        <f>E28/C28</f>
        <v>1</v>
      </c>
      <c r="G28" s="34">
        <f>E28/D28</f>
        <v>1</v>
      </c>
      <c r="H28" s="35"/>
      <c r="I28" s="16"/>
    </row>
    <row r="29" ht="12.75">
      <c r="B29" s="4"/>
    </row>
    <row r="30" spans="1:3" ht="12.75">
      <c r="A30" s="38" t="s">
        <v>66</v>
      </c>
      <c r="C30" t="s">
        <v>67</v>
      </c>
    </row>
    <row r="31" ht="12.75">
      <c r="A31" s="37"/>
    </row>
    <row r="32" spans="1:3" ht="12.75">
      <c r="A32" s="38" t="s">
        <v>68</v>
      </c>
      <c r="C32" t="s">
        <v>69</v>
      </c>
    </row>
    <row r="33" ht="12.75">
      <c r="B33" s="4"/>
    </row>
    <row r="34" ht="12.75">
      <c r="B34" s="4"/>
    </row>
    <row r="35" ht="12.75">
      <c r="B35" s="4"/>
    </row>
    <row r="36" ht="12.75">
      <c r="B36" s="4"/>
    </row>
  </sheetData>
  <sheetProtection/>
  <mergeCells count="11">
    <mergeCell ref="H16:H22"/>
    <mergeCell ref="I16:I22"/>
    <mergeCell ref="A8:I8"/>
    <mergeCell ref="A9:I9"/>
    <mergeCell ref="A10:I10"/>
    <mergeCell ref="A16:A22"/>
    <mergeCell ref="B16:B22"/>
    <mergeCell ref="C16:C22"/>
    <mergeCell ref="D16:D22"/>
    <mergeCell ref="E16:E22"/>
    <mergeCell ref="F16:G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8:J43"/>
  <sheetViews>
    <sheetView view="pageBreakPreview" zoomScaleSheetLayoutView="100" zoomScalePageLayoutView="0" workbookViewId="0" topLeftCell="A8">
      <selection activeCell="C32" sqref="C32"/>
    </sheetView>
  </sheetViews>
  <sheetFormatPr defaultColWidth="9.140625" defaultRowHeight="12.75"/>
  <cols>
    <col min="1" max="1" width="23.00390625" style="0" customWidth="1"/>
    <col min="2" max="2" width="18.7109375" style="0" customWidth="1"/>
    <col min="3" max="7" width="13.7109375" style="0" customWidth="1"/>
    <col min="8" max="8" width="26.57421875" style="0" customWidth="1"/>
    <col min="9" max="9" width="13.7109375" style="0" customWidth="1"/>
    <col min="10" max="254" width="9.14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spans="1:9" ht="12.75">
      <c r="A8" s="46" t="s">
        <v>43</v>
      </c>
      <c r="B8" s="46"/>
      <c r="C8" s="46"/>
      <c r="D8" s="46"/>
      <c r="E8" s="46"/>
      <c r="F8" s="46"/>
      <c r="G8" s="46"/>
      <c r="H8" s="46"/>
      <c r="I8" s="46"/>
    </row>
    <row r="9" spans="1:9" ht="12.75">
      <c r="A9" s="46" t="s">
        <v>44</v>
      </c>
      <c r="B9" s="46"/>
      <c r="C9" s="46"/>
      <c r="D9" s="46"/>
      <c r="E9" s="46"/>
      <c r="F9" s="46"/>
      <c r="G9" s="46"/>
      <c r="H9" s="46"/>
      <c r="I9" s="46"/>
    </row>
    <row r="10" spans="1:9" ht="12.75">
      <c r="A10" s="47" t="s">
        <v>129</v>
      </c>
      <c r="B10" s="47"/>
      <c r="C10" s="47"/>
      <c r="D10" s="47"/>
      <c r="E10" s="47"/>
      <c r="F10" s="47"/>
      <c r="G10" s="47"/>
      <c r="H10" s="47"/>
      <c r="I10" s="47"/>
    </row>
    <row r="11" spans="1:9" ht="12.75">
      <c r="A11" s="21"/>
      <c r="B11" s="21"/>
      <c r="C11" s="21"/>
      <c r="D11" s="21"/>
      <c r="E11" s="21"/>
      <c r="F11" s="21"/>
      <c r="G11" s="21"/>
      <c r="H11" s="21"/>
      <c r="I11" s="21"/>
    </row>
    <row r="12" spans="1:9" ht="12.75">
      <c r="A12" s="18" t="s">
        <v>45</v>
      </c>
      <c r="B12" s="22"/>
      <c r="D12" s="7" t="s">
        <v>29</v>
      </c>
      <c r="E12" s="9"/>
      <c r="F12" s="9"/>
      <c r="G12" s="6"/>
      <c r="H12" s="6"/>
      <c r="I12" s="6"/>
    </row>
    <row r="13" spans="1:9" ht="12.75" customHeight="1">
      <c r="A13" s="1" t="s">
        <v>13</v>
      </c>
      <c r="B13" s="5"/>
      <c r="C13" s="5"/>
      <c r="D13" s="6"/>
      <c r="E13" s="6"/>
      <c r="F13" s="6"/>
      <c r="G13" s="6"/>
      <c r="H13" s="6"/>
      <c r="I13" s="6"/>
    </row>
    <row r="14" spans="1:9" ht="12.75" customHeight="1">
      <c r="A14" s="1" t="s">
        <v>15</v>
      </c>
      <c r="B14" s="5"/>
      <c r="C14" s="5"/>
      <c r="D14" s="2"/>
      <c r="E14" s="2"/>
      <c r="F14" s="2"/>
      <c r="G14" s="2"/>
      <c r="H14" s="2"/>
      <c r="I14" s="2"/>
    </row>
    <row r="15" spans="1:9" ht="12.75" customHeight="1">
      <c r="A15" s="3"/>
      <c r="B15" s="10"/>
      <c r="C15" s="4"/>
      <c r="D15" s="4"/>
      <c r="E15" s="4"/>
      <c r="F15" s="4"/>
      <c r="G15" s="4"/>
      <c r="H15" s="4"/>
      <c r="I15" s="4"/>
    </row>
    <row r="16" spans="1:9" ht="22.5" customHeight="1">
      <c r="A16" s="48" t="s">
        <v>3</v>
      </c>
      <c r="B16" s="51" t="s">
        <v>0</v>
      </c>
      <c r="C16" s="43" t="s">
        <v>48</v>
      </c>
      <c r="D16" s="43" t="s">
        <v>49</v>
      </c>
      <c r="E16" s="43" t="s">
        <v>50</v>
      </c>
      <c r="F16" s="54" t="s">
        <v>51</v>
      </c>
      <c r="G16" s="54"/>
      <c r="H16" s="40" t="s">
        <v>54</v>
      </c>
      <c r="I16" s="43" t="s">
        <v>55</v>
      </c>
    </row>
    <row r="17" spans="1:9" ht="12.75">
      <c r="A17" s="49"/>
      <c r="B17" s="52"/>
      <c r="C17" s="44"/>
      <c r="D17" s="44"/>
      <c r="E17" s="44"/>
      <c r="F17" s="54"/>
      <c r="G17" s="54"/>
      <c r="H17" s="41"/>
      <c r="I17" s="44"/>
    </row>
    <row r="18" spans="1:9" ht="12.75" customHeight="1">
      <c r="A18" s="49"/>
      <c r="B18" s="52"/>
      <c r="C18" s="44"/>
      <c r="D18" s="44"/>
      <c r="E18" s="44"/>
      <c r="F18" s="54"/>
      <c r="G18" s="54"/>
      <c r="H18" s="41"/>
      <c r="I18" s="44"/>
    </row>
    <row r="19" spans="1:9" ht="12.75">
      <c r="A19" s="49"/>
      <c r="B19" s="52"/>
      <c r="C19" s="44"/>
      <c r="D19" s="44"/>
      <c r="E19" s="44"/>
      <c r="F19" s="54"/>
      <c r="G19" s="54"/>
      <c r="H19" s="41"/>
      <c r="I19" s="44"/>
    </row>
    <row r="20" spans="1:10" ht="12.75">
      <c r="A20" s="49"/>
      <c r="B20" s="52"/>
      <c r="C20" s="44"/>
      <c r="D20" s="44"/>
      <c r="E20" s="44"/>
      <c r="F20" s="54"/>
      <c r="G20" s="54"/>
      <c r="H20" s="41"/>
      <c r="I20" s="44"/>
      <c r="J20" s="8"/>
    </row>
    <row r="21" spans="1:9" ht="0.75" customHeight="1">
      <c r="A21" s="49"/>
      <c r="B21" s="52"/>
      <c r="C21" s="44"/>
      <c r="D21" s="44"/>
      <c r="E21" s="44"/>
      <c r="F21" s="54"/>
      <c r="G21" s="54"/>
      <c r="H21" s="41"/>
      <c r="I21" s="44"/>
    </row>
    <row r="22" spans="1:9" ht="24" customHeight="1">
      <c r="A22" s="50"/>
      <c r="B22" s="53"/>
      <c r="C22" s="45"/>
      <c r="D22" s="45"/>
      <c r="E22" s="45"/>
      <c r="F22" s="20" t="s">
        <v>52</v>
      </c>
      <c r="G22" s="20" t="s">
        <v>53</v>
      </c>
      <c r="H22" s="42"/>
      <c r="I22" s="45"/>
    </row>
    <row r="23" spans="1:9" s="19" customFormat="1" ht="12.75">
      <c r="A23" s="11" t="s">
        <v>60</v>
      </c>
      <c r="B23" s="23" t="s">
        <v>61</v>
      </c>
      <c r="C23" s="14" t="s">
        <v>62</v>
      </c>
      <c r="D23" s="14" t="s">
        <v>63</v>
      </c>
      <c r="E23" s="14" t="s">
        <v>10</v>
      </c>
      <c r="F23" s="14" t="s">
        <v>2</v>
      </c>
      <c r="G23" s="14" t="s">
        <v>23</v>
      </c>
      <c r="H23" s="14" t="s">
        <v>14</v>
      </c>
      <c r="I23" s="14" t="s">
        <v>11</v>
      </c>
    </row>
    <row r="24" spans="1:9" s="19" customFormat="1" ht="12.75">
      <c r="A24" s="12" t="s">
        <v>16</v>
      </c>
      <c r="B24" s="25" t="s">
        <v>1</v>
      </c>
      <c r="C24" s="27">
        <f>C26+C30+C31+C32+C33+C34+C35+C36+C37</f>
        <v>75641907.09</v>
      </c>
      <c r="D24" s="27">
        <f>D26+D30+D31+D32+D33+D34+D35+D36+D37</f>
        <v>75641907.09</v>
      </c>
      <c r="E24" s="27">
        <f>E26+E30+E31+E32+E33+E34+E35+E36+E37</f>
        <v>75639801.47</v>
      </c>
      <c r="F24" s="33">
        <f>Ит6Расходы/Ит4Расходы</f>
        <v>0.9999721633142129</v>
      </c>
      <c r="G24" s="33">
        <f>Ит6Расходы/Ит5Расходы</f>
        <v>0.9999721633142129</v>
      </c>
      <c r="H24" s="27"/>
      <c r="I24" s="27"/>
    </row>
    <row r="25" spans="1:9" s="19" customFormat="1" ht="12.75">
      <c r="A25" s="13" t="s">
        <v>17</v>
      </c>
      <c r="B25" s="26"/>
      <c r="C25" s="28"/>
      <c r="D25" s="28"/>
      <c r="E25" s="28"/>
      <c r="F25" s="28"/>
      <c r="G25" s="28"/>
      <c r="H25" s="28"/>
      <c r="I25" s="29"/>
    </row>
    <row r="26" spans="1:9" s="19" customFormat="1" ht="36" customHeight="1">
      <c r="A26" s="32" t="s">
        <v>46</v>
      </c>
      <c r="B26" s="24" t="s">
        <v>59</v>
      </c>
      <c r="C26" s="31">
        <f>C27+C28+C29</f>
        <v>59130639.65</v>
      </c>
      <c r="D26" s="31">
        <f>D27+D28+D29</f>
        <v>59130639.65</v>
      </c>
      <c r="E26" s="31">
        <f>E27+E28+E29</f>
        <v>59130638.75</v>
      </c>
      <c r="F26" s="34">
        <f>E26/C26</f>
        <v>0.9999999847794645</v>
      </c>
      <c r="G26" s="34">
        <f>E26/D26</f>
        <v>0.9999999847794645</v>
      </c>
      <c r="H26" s="28"/>
      <c r="I26" s="29"/>
    </row>
    <row r="27" spans="1:9" s="19" customFormat="1" ht="22.5">
      <c r="A27" s="32" t="s">
        <v>47</v>
      </c>
      <c r="B27" s="24" t="s">
        <v>12</v>
      </c>
      <c r="C27" s="17">
        <v>47743550</v>
      </c>
      <c r="D27" s="17">
        <f>C27</f>
        <v>47743550</v>
      </c>
      <c r="E27" s="17">
        <v>47743549.2</v>
      </c>
      <c r="F27" s="34">
        <f aca="true" t="shared" si="0" ref="F27:F39">E27/C27</f>
        <v>0.99999998324381</v>
      </c>
      <c r="G27" s="34">
        <f aca="true" t="shared" si="1" ref="G27:G39">E27/D27</f>
        <v>0.99999998324381</v>
      </c>
      <c r="H27" s="35"/>
      <c r="I27" s="15"/>
    </row>
    <row r="28" spans="1:9" s="19" customFormat="1" ht="22.5">
      <c r="A28" s="32" t="s">
        <v>33</v>
      </c>
      <c r="B28" s="24" t="s">
        <v>5</v>
      </c>
      <c r="C28" s="17">
        <v>1741063.65</v>
      </c>
      <c r="D28" s="17">
        <v>1741063.65</v>
      </c>
      <c r="E28" s="17">
        <v>1741063.65</v>
      </c>
      <c r="F28" s="34">
        <f t="shared" si="0"/>
        <v>1</v>
      </c>
      <c r="G28" s="34">
        <f t="shared" si="1"/>
        <v>1</v>
      </c>
      <c r="H28" s="35"/>
      <c r="I28" s="15"/>
    </row>
    <row r="29" spans="1:9" s="19" customFormat="1" ht="27" customHeight="1">
      <c r="A29" s="32" t="s">
        <v>56</v>
      </c>
      <c r="B29" s="24" t="s">
        <v>26</v>
      </c>
      <c r="C29" s="17">
        <v>9646026</v>
      </c>
      <c r="D29" s="17">
        <f>C29</f>
        <v>9646026</v>
      </c>
      <c r="E29" s="17">
        <v>9646025.9</v>
      </c>
      <c r="F29" s="34">
        <f t="shared" si="0"/>
        <v>0.9999999896330365</v>
      </c>
      <c r="G29" s="34">
        <f t="shared" si="1"/>
        <v>0.9999999896330365</v>
      </c>
      <c r="H29" s="35"/>
      <c r="I29" s="15"/>
    </row>
    <row r="30" spans="1:9" s="19" customFormat="1" ht="22.5">
      <c r="A30" s="32" t="s">
        <v>34</v>
      </c>
      <c r="B30" s="24" t="s">
        <v>19</v>
      </c>
      <c r="C30" s="17">
        <v>196962.08</v>
      </c>
      <c r="D30" s="17">
        <f aca="true" t="shared" si="2" ref="D30:D39">C30</f>
        <v>196962.08</v>
      </c>
      <c r="E30" s="17">
        <v>196962.08</v>
      </c>
      <c r="F30" s="34">
        <f t="shared" si="0"/>
        <v>1</v>
      </c>
      <c r="G30" s="34">
        <f t="shared" si="1"/>
        <v>1</v>
      </c>
      <c r="H30" s="35"/>
      <c r="I30" s="15"/>
    </row>
    <row r="31" spans="1:9" s="19" customFormat="1" ht="22.5">
      <c r="A31" s="32" t="s">
        <v>35</v>
      </c>
      <c r="B31" s="24" t="s">
        <v>30</v>
      </c>
      <c r="C31" s="17">
        <v>6101.6</v>
      </c>
      <c r="D31" s="17">
        <f t="shared" si="2"/>
        <v>6101.6</v>
      </c>
      <c r="E31" s="17">
        <v>6101.6</v>
      </c>
      <c r="F31" s="34">
        <f t="shared" si="0"/>
        <v>1</v>
      </c>
      <c r="G31" s="34">
        <f t="shared" si="1"/>
        <v>1</v>
      </c>
      <c r="H31" s="35"/>
      <c r="I31" s="15"/>
    </row>
    <row r="32" spans="1:9" s="19" customFormat="1" ht="22.5">
      <c r="A32" s="32" t="s">
        <v>36</v>
      </c>
      <c r="B32" s="24" t="s">
        <v>6</v>
      </c>
      <c r="C32" s="17">
        <v>4599941.58</v>
      </c>
      <c r="D32" s="17">
        <f t="shared" si="2"/>
        <v>4599941.58</v>
      </c>
      <c r="E32" s="17">
        <v>4599940.82</v>
      </c>
      <c r="F32" s="34">
        <f t="shared" si="0"/>
        <v>0.9999998347805105</v>
      </c>
      <c r="G32" s="34">
        <f t="shared" si="1"/>
        <v>0.9999998347805105</v>
      </c>
      <c r="H32" s="35"/>
      <c r="I32" s="15"/>
    </row>
    <row r="33" spans="1:9" s="19" customFormat="1" ht="22.5">
      <c r="A33" s="32" t="s">
        <v>37</v>
      </c>
      <c r="B33" s="24" t="s">
        <v>18</v>
      </c>
      <c r="C33" s="17">
        <v>2313724.18</v>
      </c>
      <c r="D33" s="17">
        <f t="shared" si="2"/>
        <v>2313724.18</v>
      </c>
      <c r="E33" s="17">
        <v>2313724.18</v>
      </c>
      <c r="F33" s="34">
        <f t="shared" si="0"/>
        <v>1</v>
      </c>
      <c r="G33" s="34">
        <f t="shared" si="1"/>
        <v>1</v>
      </c>
      <c r="H33" s="35"/>
      <c r="I33" s="15"/>
    </row>
    <row r="34" spans="1:9" s="19" customFormat="1" ht="45">
      <c r="A34" s="32" t="s">
        <v>38</v>
      </c>
      <c r="B34" s="24" t="s">
        <v>28</v>
      </c>
      <c r="C34" s="17">
        <v>926002.95</v>
      </c>
      <c r="D34" s="17">
        <f t="shared" si="2"/>
        <v>926002.95</v>
      </c>
      <c r="E34" s="17">
        <v>923976.2</v>
      </c>
      <c r="F34" s="34">
        <f t="shared" si="0"/>
        <v>0.9978112920698579</v>
      </c>
      <c r="G34" s="34">
        <f t="shared" si="1"/>
        <v>0.9978112920698579</v>
      </c>
      <c r="H34" s="35" t="s">
        <v>127</v>
      </c>
      <c r="I34" s="15"/>
    </row>
    <row r="35" spans="1:9" s="19" customFormat="1" ht="22.5">
      <c r="A35" s="32" t="s">
        <v>57</v>
      </c>
      <c r="B35" s="24" t="s">
        <v>42</v>
      </c>
      <c r="C35" s="17">
        <v>86000</v>
      </c>
      <c r="D35" s="17">
        <f t="shared" si="2"/>
        <v>86000</v>
      </c>
      <c r="E35" s="17">
        <v>86000</v>
      </c>
      <c r="F35" s="34">
        <f t="shared" si="0"/>
        <v>1</v>
      </c>
      <c r="G35" s="34">
        <f t="shared" si="1"/>
        <v>1</v>
      </c>
      <c r="H35" s="35"/>
      <c r="I35" s="15"/>
    </row>
    <row r="36" spans="1:9" s="19" customFormat="1" ht="22.5">
      <c r="A36" s="32" t="s">
        <v>39</v>
      </c>
      <c r="B36" s="24" t="s">
        <v>4</v>
      </c>
      <c r="C36" s="17">
        <v>21985.73</v>
      </c>
      <c r="D36" s="17">
        <f t="shared" si="2"/>
        <v>21985.73</v>
      </c>
      <c r="E36" s="17">
        <v>21985.73</v>
      </c>
      <c r="F36" s="34">
        <f t="shared" si="0"/>
        <v>1</v>
      </c>
      <c r="G36" s="34">
        <f t="shared" si="1"/>
        <v>1</v>
      </c>
      <c r="H36" s="35"/>
      <c r="I36" s="15"/>
    </row>
    <row r="37" spans="1:9" s="19" customFormat="1" ht="22.5">
      <c r="A37" s="30" t="s">
        <v>58</v>
      </c>
      <c r="B37" s="25" t="s">
        <v>1</v>
      </c>
      <c r="C37" s="27">
        <f>C38+C39</f>
        <v>8360549.32</v>
      </c>
      <c r="D37" s="17">
        <f t="shared" si="2"/>
        <v>8360549.32</v>
      </c>
      <c r="E37" s="27">
        <f>E38+E39</f>
        <v>8360472.11</v>
      </c>
      <c r="F37" s="34">
        <f t="shared" si="0"/>
        <v>0.9999907649608841</v>
      </c>
      <c r="G37" s="34">
        <f t="shared" si="1"/>
        <v>0.9999907649608841</v>
      </c>
      <c r="H37" s="36"/>
      <c r="I37" s="27"/>
    </row>
    <row r="38" spans="1:9" s="19" customFormat="1" ht="22.5">
      <c r="A38" s="32" t="s">
        <v>40</v>
      </c>
      <c r="B38" s="24" t="s">
        <v>20</v>
      </c>
      <c r="C38" s="17">
        <v>615882</v>
      </c>
      <c r="D38" s="17">
        <f t="shared" si="2"/>
        <v>615882</v>
      </c>
      <c r="E38" s="17">
        <v>615882</v>
      </c>
      <c r="F38" s="34">
        <f t="shared" si="0"/>
        <v>1</v>
      </c>
      <c r="G38" s="34">
        <f t="shared" si="1"/>
        <v>1</v>
      </c>
      <c r="H38" s="35"/>
      <c r="I38" s="15"/>
    </row>
    <row r="39" spans="1:9" s="19" customFormat="1" ht="22.5">
      <c r="A39" s="32" t="s">
        <v>41</v>
      </c>
      <c r="B39" s="24" t="s">
        <v>21</v>
      </c>
      <c r="C39" s="17">
        <v>7744667.32</v>
      </c>
      <c r="D39" s="17">
        <f t="shared" si="2"/>
        <v>7744667.32</v>
      </c>
      <c r="E39" s="17">
        <v>7744590.11</v>
      </c>
      <c r="F39" s="34">
        <f t="shared" si="0"/>
        <v>0.9999900305595051</v>
      </c>
      <c r="G39" s="34">
        <f t="shared" si="1"/>
        <v>0.9999900305595051</v>
      </c>
      <c r="H39" s="35"/>
      <c r="I39" s="15"/>
    </row>
    <row r="41" spans="1:3" ht="12.75">
      <c r="A41" s="38" t="s">
        <v>66</v>
      </c>
      <c r="C41" t="s">
        <v>67</v>
      </c>
    </row>
    <row r="42" ht="12.75">
      <c r="A42" s="37"/>
    </row>
    <row r="43" spans="1:3" ht="12.75">
      <c r="A43" s="38" t="s">
        <v>68</v>
      </c>
      <c r="C43" t="s">
        <v>69</v>
      </c>
    </row>
  </sheetData>
  <sheetProtection/>
  <mergeCells count="11">
    <mergeCell ref="I16:I22"/>
    <mergeCell ref="E16:E22"/>
    <mergeCell ref="D16:D22"/>
    <mergeCell ref="C16:C22"/>
    <mergeCell ref="A16:A22"/>
    <mergeCell ref="B16:B22"/>
    <mergeCell ref="A8:I8"/>
    <mergeCell ref="A9:I9"/>
    <mergeCell ref="A10:I10"/>
    <mergeCell ref="F16:G21"/>
    <mergeCell ref="H16:H22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2011-01-10T13:37:15Z</cp:lastPrinted>
  <dcterms:created xsi:type="dcterms:W3CDTF">2010-04-07T14:39:07Z</dcterms:created>
  <dcterms:modified xsi:type="dcterms:W3CDTF">2011-01-10T13:37:18Z</dcterms:modified>
  <cp:category/>
  <cp:version/>
  <cp:contentType/>
  <cp:contentStatus/>
</cp:coreProperties>
</file>