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28" windowWidth="15120" windowHeight="6696" activeTab="0"/>
  </bookViews>
  <sheets>
    <sheet name="на 01.04.2018" sheetId="1" r:id="rId1"/>
  </sheets>
  <definedNames>
    <definedName name="_xlnm.Print_Titles" localSheetId="0">'на 01.04.2018'!$15:$18</definedName>
  </definedNames>
  <calcPr fullCalcOnLoad="1"/>
</workbook>
</file>

<file path=xl/sharedStrings.xml><?xml version="1.0" encoding="utf-8"?>
<sst xmlns="http://schemas.openxmlformats.org/spreadsheetml/2006/main" count="296" uniqueCount="105">
  <si>
    <t>№ п/п</t>
  </si>
  <si>
    <t>Наименование мероприятий</t>
  </si>
  <si>
    <t>Источники финансирования</t>
  </si>
  <si>
    <t>Бюджет автономного округа</t>
  </si>
  <si>
    <t>Управление культуры администрации города Югорска</t>
  </si>
  <si>
    <t xml:space="preserve">Ответственный исполнитель/соисполнитель </t>
  </si>
  <si>
    <t>Утверждено в бюджете</t>
  </si>
  <si>
    <t>Фактически значение  за отчетный период</t>
  </si>
  <si>
    <t>Абсолютное значение</t>
  </si>
  <si>
    <t>(гр.7/гр.6*100%)</t>
  </si>
  <si>
    <t>Относительное значение,%</t>
  </si>
  <si>
    <t>Отклонение</t>
  </si>
  <si>
    <t>Примечания</t>
  </si>
  <si>
    <t>Подпрограмма I «Обеспечение прав граждан на доступ к культурным ценностям и информации»</t>
  </si>
  <si>
    <t>Управление культуры</t>
  </si>
  <si>
    <t>федеральный бюджет</t>
  </si>
  <si>
    <t>местный бюджет</t>
  </si>
  <si>
    <t>иные внебюджетные источники</t>
  </si>
  <si>
    <t>Итого по задаче 1, в том числе:</t>
  </si>
  <si>
    <t>Итого по задаче 3, в том числе:</t>
  </si>
  <si>
    <t>Итого по задаче 4, в том числе:</t>
  </si>
  <si>
    <t>в том числе:</t>
  </si>
  <si>
    <t xml:space="preserve">Ответственный исполнитель 
(Управление культуры администрации города Югорска)
</t>
  </si>
  <si>
    <t>(ответственный исполнитель)</t>
  </si>
  <si>
    <t>(подпись)</t>
  </si>
  <si>
    <t>(телефон)</t>
  </si>
  <si>
    <t>(Ф.И.О. начальника)</t>
  </si>
  <si>
    <t>(Ф.И.О. исполнителя)</t>
  </si>
  <si>
    <t>Управление бухгалтерского учета и отчетности администрации города Югорска</t>
  </si>
  <si>
    <t>Михайлова Л.А.</t>
  </si>
  <si>
    <t xml:space="preserve">Отчет </t>
  </si>
  <si>
    <t>об исполнении муниципальной программы</t>
  </si>
  <si>
    <t>по</t>
  </si>
  <si>
    <t>состоянию на</t>
  </si>
  <si>
    <t>Х</t>
  </si>
  <si>
    <t>/_________</t>
  </si>
  <si>
    <t>/__________</t>
  </si>
  <si>
    <t>к письму управления культуры</t>
  </si>
  <si>
    <t>Бочарова О.В.</t>
  </si>
  <si>
    <t>(соисполнитель)</t>
  </si>
  <si>
    <t>Муниципальная программа города Югорска "Развитие культуры и туризма в городе Югорске на 2014-2020 годы"</t>
  </si>
  <si>
    <t>(наименование программы)</t>
  </si>
  <si>
    <t>Хвощевская Т.В.</t>
  </si>
  <si>
    <t>Управление культуры администрации г.Югорска</t>
  </si>
  <si>
    <t>Задача 1. Создание условий для повышения доступности культурных благ и повышение качества услуг, предоставляемых в сфере культуры</t>
  </si>
  <si>
    <t>Всего</t>
  </si>
  <si>
    <t>Цель программы: Создание условий для распространения, сохранения, освоения и популяризации культурных ценностей и развития внутреннего въездного туризма на территории города Югорска</t>
  </si>
  <si>
    <t>Управление культуры администрации городаЮгорска, МБУ "ЦБС г.Югорска"</t>
  </si>
  <si>
    <t>Управление культуры администрации города Югорска, МБУ "Музей истории и этнографии"</t>
  </si>
  <si>
    <t>Управление культуры администрации города Югорска, МАУ"ЦК Югра-презент", МБУ "Музей истории и этнографии", МБУ "ЦБС г.Югорска</t>
  </si>
  <si>
    <t>Задача 2. Развитие внутреннего и въездного туризма</t>
  </si>
  <si>
    <t>Задача 3. Организационное, материально-техническое и информационное обеспечение реализации муниципальной программы</t>
  </si>
  <si>
    <t>Управление культуры администрации города Югорска, МАУ "ЦК Югра-презент", МБУ "Музей истории и этнографии", МБУ "ЦБС г.Югорска"</t>
  </si>
  <si>
    <t>Задача 4. Развитие отраслевой инфраструктуры</t>
  </si>
  <si>
    <t>Управление культуры, МАУ "ЦК Югра-презент", МБУ "Музей истории и этнографии", МБУ "ЦБС г.Югорска"</t>
  </si>
  <si>
    <t xml:space="preserve">Всего по муниципальной программе, </t>
  </si>
  <si>
    <t>Инвестиции в объекты муниципальной собственности</t>
  </si>
  <si>
    <t xml:space="preserve">Соисполнитель 1                                                    (Управление бухгалтерского учета и отчетности администрации города Югорска)
</t>
  </si>
  <si>
    <t xml:space="preserve">Развитие библиотечного дела </t>
  </si>
  <si>
    <t xml:space="preserve">Развитие музейного дела </t>
  </si>
  <si>
    <t xml:space="preserve">Реализация социально-значимых мероприятий и проектов в сфере культуры </t>
  </si>
  <si>
    <t xml:space="preserve">Реализация проекта музейно-туристического комплекса "Ворота в Югру" </t>
  </si>
  <si>
    <t xml:space="preserve">Обеспечение деятельности (оказание услуг, выполнение работ) подведомственных учреждений, в том числе на предоставление субсидий </t>
  </si>
  <si>
    <t xml:space="preserve">Освещение мероприятий в сфере культуры в  средствах массовой информации </t>
  </si>
  <si>
    <t xml:space="preserve">Обеспечение функций управления культуры администрации города Югорска </t>
  </si>
  <si>
    <t>Формирование кадрового потенциала</t>
  </si>
  <si>
    <t>Укрепление материально-технической базы учреждений культуры</t>
  </si>
  <si>
    <t>Проведение текущих и капитальных ремонтных работ</t>
  </si>
  <si>
    <t>Федеральный бюджет</t>
  </si>
  <si>
    <t>Местный бюджет</t>
  </si>
  <si>
    <t>Иные внебюджетные источники</t>
  </si>
  <si>
    <t>(гр.7-гр.6)</t>
  </si>
  <si>
    <t>1</t>
  </si>
  <si>
    <t>Департамент жилищно-коммунального и строительного сектора администрации города Югорска</t>
  </si>
  <si>
    <t>5-00-26  (вн.126)</t>
  </si>
  <si>
    <t xml:space="preserve">Приложение </t>
  </si>
  <si>
    <t>администрации города Югорска</t>
  </si>
  <si>
    <t>Итого по задаче 2 (мероприятию 4), в том числе:</t>
  </si>
  <si>
    <t>Управление культуры, администрации города Югорска, МБУ "Музей истории и этнографии"</t>
  </si>
  <si>
    <t xml:space="preserve"> Утвержденно по программе (план по программе)*</t>
  </si>
  <si>
    <t>Департамент экономического развития и проектного управления администрации города Югорска</t>
  </si>
  <si>
    <t>Соисполнитель  2                                            (Департамент  экономического развития и проектного управления администрации города Югорска)</t>
  </si>
  <si>
    <t>Соисполнитель  3                                              (Департамент жилищно-коммунального и строительного комплекса администрации города Югорска)</t>
  </si>
  <si>
    <t>Управление внутренней политики и общественных связей администрации города Югорска</t>
  </si>
  <si>
    <t>Управление социальной политики администрации города Югорска</t>
  </si>
  <si>
    <t>Управление образования администрации города Югорска</t>
  </si>
  <si>
    <t>Соисполнитель  5                                          (Управление образования администрации города Югорска)</t>
  </si>
  <si>
    <t>Соисполнитель  6                                          (Управление социальной политики администрации города Югорска)</t>
  </si>
  <si>
    <t>Соисполнитель  4                                          (Управление внутренней политики и общественных связей администрации города Югорска)</t>
  </si>
  <si>
    <t xml:space="preserve">  </t>
  </si>
  <si>
    <t>2018 г.</t>
  </si>
  <si>
    <t>01 апреля</t>
  </si>
  <si>
    <t>Исполнение мероприятия запланировано со II квартала 2018 года</t>
  </si>
  <si>
    <t>Департамент муниципальной собственности и градостроительства администрации города Югорска</t>
  </si>
  <si>
    <t>Муниципальный контракт №1 по информационному освещению мероприятий в сфере культуры с МУП "Югорский информационно-издательский центр" заколючен 09.04.2018. Исполнение мероприятия планируется осуществить со II квартала 2018 года.</t>
  </si>
  <si>
    <t xml:space="preserve">Для эффективного проведения общегородских мероприятий управлением культуры решены организационные вопросы по взаимодействию с различными структурами города, составлены планы организационных мероприятий, сметы и подготовлены приказы  управления культуры в количестве 72 единиц. 
      Специалистами управления культуры подготовлено 220  исходящих документа (справки, отчеты, планы, письма), принято в работу 500  входящих документа. 
</t>
  </si>
  <si>
    <t>Мероприятие запланировано к осуществлению в III - IV квартале 2018 года.</t>
  </si>
  <si>
    <t>от 13 апреля 2018 № ____</t>
  </si>
  <si>
    <t>Книжный фонд МБУ «ЦБС г. Югорска» на 01.04.2018 составил 157 410 экземпляров. Универсальный библиотечный фонд библиотек системы за отчетный период пополнился  на 812 новых экземпляров документов. Пользователям обеспечен доступ к ресурсам сети "Интернет", справочно-правовой системы "Гарант".</t>
  </si>
  <si>
    <t>В I квартале 2018 года муниципальными учреждениями культуры города Югорска проведены мероприятия: праздничное новогоднее гуляние в микрорайоне «Югорск-2» и в городском парке 1 января, традиционный рождественский прием  главы города в честь Ветеранов Великой Отечественной войны и тружеников тыла;  освящение водного источника на реке Эсс (организация звукового сопровождения мероприятия);  мероприятие, посвященное выводу войск из Афганистана; национальные праздники «Масленица» (в микрорайоне Югорск-2)  «Встреча весны» в Городском сквере (ул. Ленина); праздничная программа в рамках Открытой массовой лыжной гонки «Лыжня России – 2018», праздничные программы, посвященные 23 февраля и 8 марта, и другие мероприятия. В 1 квартале 2018 года в учреждениях культурно-досугового типа функционирует 56 клубных формирований.</t>
  </si>
  <si>
    <t xml:space="preserve">В отчетном периоде продолжена работа по продвижению МТК «Ворота в Югру»:
- планируется создание одного из разделов музейной экспозиции «Югорский этномир»»; 
        - планируется одно дополнение в экспозиционный раздел «Мансийское поселение» («Суеват пауль») – обустройство ледника, места для хранения скоропортящихся продуктов в теплое время года. Объект предполагается изготовить в III квартале, забутовку льдом произвести в зимний сезон 2018 – 2019 гг
</t>
  </si>
  <si>
    <t>В соответствии с приказом управления культуры администрации города Югорска муниципальным учреждениям культуры на 2018 год утверждены муниципальные задания на оказание муниципальных услуг (выполнение работ). По итогам мониторинга выполнения муниципального задания муниципальными учреждениями культуры города Югорска за 1-ый квартал 2018 года отклонений от заданных параметров, характеризующих качество и объем предоставляемых услуг (выполненных работ) не выявлено.</t>
  </si>
  <si>
    <t>Соисполнитель  7                                          (Департамент муниципальной собственности и градостроительства администрации города Югорска)</t>
  </si>
  <si>
    <t xml:space="preserve">Нестерова Н.Н. </t>
  </si>
  <si>
    <t>Оплачены услуги по организации праздничного мероприятия в новогоднюю ночь</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</si>
</sst>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64">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b/>
      <sz val="10"/>
      <color indexed="8"/>
      <name val="Times New Roman"/>
      <family val="1"/>
    </font>
    <font>
      <u val="single"/>
      <sz val="12"/>
      <color indexed="8"/>
      <name val="Times New Roman"/>
      <family val="1"/>
    </font>
    <font>
      <b/>
      <sz val="9"/>
      <color indexed="8"/>
      <name val="Times New Roman"/>
      <family val="1"/>
    </font>
    <font>
      <b/>
      <sz val="10"/>
      <color indexed="8"/>
      <name val="Calibri"/>
      <family val="2"/>
    </font>
    <font>
      <sz val="10"/>
      <color indexed="8"/>
      <name val="Calibri"/>
      <family val="2"/>
    </font>
    <font>
      <sz val="9"/>
      <color indexed="8"/>
      <name val="Times New Roman"/>
      <family val="1"/>
    </font>
    <font>
      <b/>
      <u val="single"/>
      <sz val="10"/>
      <color indexed="8"/>
      <name val="Times New Roman"/>
      <family val="1"/>
    </font>
    <font>
      <b/>
      <u val="single"/>
      <sz val="11"/>
      <color indexed="8"/>
      <name val="Calibri"/>
      <family val="2"/>
    </font>
    <font>
      <sz val="8"/>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sz val="10"/>
      <color rgb="FF000000"/>
      <name val="Times New Roman"/>
      <family val="1"/>
    </font>
    <font>
      <b/>
      <sz val="10"/>
      <color theme="1"/>
      <name val="Times New Roman"/>
      <family val="1"/>
    </font>
    <font>
      <b/>
      <sz val="9"/>
      <color theme="1"/>
      <name val="Times New Roman"/>
      <family val="1"/>
    </font>
    <font>
      <u val="single"/>
      <sz val="12"/>
      <color theme="1"/>
      <name val="Times New Roman"/>
      <family val="1"/>
    </font>
    <font>
      <sz val="12"/>
      <color theme="1"/>
      <name val="Times New Roman"/>
      <family val="1"/>
    </font>
    <font>
      <sz val="9"/>
      <color theme="1"/>
      <name val="Times New Roman"/>
      <family val="1"/>
    </font>
    <font>
      <b/>
      <sz val="10"/>
      <color rgb="FF000000"/>
      <name val="Times New Roman"/>
      <family val="1"/>
    </font>
    <font>
      <sz val="10"/>
      <color theme="1"/>
      <name val="Calibri"/>
      <family val="2"/>
    </font>
    <font>
      <b/>
      <u val="single"/>
      <sz val="10"/>
      <color theme="1"/>
      <name val="Times New Roman"/>
      <family val="1"/>
    </font>
    <font>
      <b/>
      <u val="single"/>
      <sz val="11"/>
      <color theme="1"/>
      <name val="Calibri"/>
      <family val="2"/>
    </font>
    <font>
      <sz val="8"/>
      <color theme="1"/>
      <name val="Times New Roman"/>
      <family val="1"/>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medium"/>
      <bottom style="thin"/>
    </border>
    <border>
      <left style="thin"/>
      <right style="thin"/>
      <top style="medium"/>
      <bottom/>
    </border>
    <border>
      <left style="thin"/>
      <right/>
      <top style="medium"/>
      <bottom style="thin"/>
    </border>
    <border>
      <left style="thin"/>
      <right/>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bottom style="medium"/>
    </border>
    <border>
      <left style="thin"/>
      <right/>
      <top style="thin"/>
      <bottom style="medium"/>
    </border>
    <border>
      <left style="thin"/>
      <right style="thin"/>
      <top/>
      <bottom/>
    </border>
    <border>
      <left style="thin"/>
      <right/>
      <top style="thin"/>
      <bottom/>
    </border>
    <border>
      <left style="thin"/>
      <right style="medium"/>
      <top style="thin"/>
      <bottom style="thin"/>
    </border>
    <border>
      <left style="thin"/>
      <right/>
      <top>
        <color indexed="63"/>
      </top>
      <bottom style="thin"/>
    </border>
    <border>
      <left style="medium"/>
      <right style="thin"/>
      <top style="thin"/>
      <bottom style="thin"/>
    </border>
    <border>
      <left/>
      <right style="thin"/>
      <top style="medium"/>
      <bottom/>
    </border>
    <border>
      <left/>
      <right style="thin"/>
      <top/>
      <bottom/>
    </border>
    <border>
      <left/>
      <right style="thin"/>
      <top/>
      <bottom style="medium"/>
    </border>
    <border>
      <left style="medium"/>
      <right/>
      <top style="medium"/>
      <bottom/>
    </border>
    <border>
      <left style="medium"/>
      <right/>
      <top/>
      <bottom/>
    </border>
    <border>
      <left style="medium"/>
      <right/>
      <top/>
      <bottom style="medium"/>
    </border>
    <border>
      <left/>
      <right/>
      <top/>
      <bottom style="medium"/>
    </border>
    <border>
      <left style="thin"/>
      <right style="medium"/>
      <top>
        <color indexed="63"/>
      </top>
      <bottom>
        <color indexed="63"/>
      </bottom>
    </border>
    <border>
      <left style="thin"/>
      <right style="medium"/>
      <top>
        <color indexed="63"/>
      </top>
      <bottom style="medium"/>
    </border>
    <border>
      <left style="medium"/>
      <right style="thin"/>
      <top/>
      <bottom/>
    </border>
    <border>
      <left style="medium"/>
      <right style="thin"/>
      <top style="medium"/>
      <bottom/>
    </border>
    <border>
      <left style="medium"/>
      <right style="thin"/>
      <top/>
      <bottom style="thin"/>
    </border>
    <border>
      <left/>
      <right style="thin"/>
      <top style="medium"/>
      <bottom style="thin"/>
    </border>
    <border>
      <left style="thin"/>
      <right style="medium"/>
      <top style="medium"/>
      <bottom>
        <color indexed="63"/>
      </bottom>
    </border>
    <border>
      <left style="thin"/>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bottom style="medium"/>
    </border>
    <border>
      <left style="medium"/>
      <right style="thin"/>
      <top style="medium"/>
      <bottom style="thin"/>
    </border>
    <border>
      <left style="medium"/>
      <right style="thin"/>
      <top style="thin"/>
      <bottom style="medium"/>
    </border>
    <border>
      <left/>
      <right/>
      <top style="medium"/>
      <bottom/>
    </border>
    <border>
      <left style="medium"/>
      <right/>
      <top/>
      <bottom style="thin"/>
    </border>
    <border>
      <left/>
      <right style="thin"/>
      <top/>
      <bottom style="thin"/>
    </border>
    <border>
      <left style="medium"/>
      <right/>
      <top style="thin"/>
      <bottom/>
    </border>
    <border>
      <left/>
      <right/>
      <top style="thin"/>
      <bottom/>
    </border>
    <border>
      <left/>
      <right style="thin"/>
      <top style="thin"/>
      <bottom/>
    </border>
    <border>
      <left style="thin"/>
      <right style="medium"/>
      <top style="thin"/>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49">
    <xf numFmtId="0" fontId="0" fillId="0" borderId="0" xfId="0" applyFont="1" applyAlignment="1">
      <alignment/>
    </xf>
    <xf numFmtId="0" fontId="50" fillId="0" borderId="0" xfId="0" applyFont="1" applyAlignment="1">
      <alignment vertical="center"/>
    </xf>
    <xf numFmtId="0" fontId="50" fillId="0" borderId="0" xfId="0" applyFont="1" applyFill="1" applyAlignment="1">
      <alignment horizontal="right" vertical="center"/>
    </xf>
    <xf numFmtId="0" fontId="50" fillId="0" borderId="10" xfId="0" applyFont="1" applyBorder="1" applyAlignment="1">
      <alignment horizontal="center" vertical="center"/>
    </xf>
    <xf numFmtId="172"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wrapText="1"/>
    </xf>
    <xf numFmtId="172" fontId="52" fillId="0" borderId="11" xfId="0" applyNumberFormat="1" applyFont="1" applyFill="1" applyBorder="1" applyAlignment="1">
      <alignment horizontal="center" wrapText="1"/>
    </xf>
    <xf numFmtId="172" fontId="0" fillId="33" borderId="0" xfId="0" applyNumberFormat="1" applyFill="1" applyAlignment="1">
      <alignment/>
    </xf>
    <xf numFmtId="172" fontId="51" fillId="0" borderId="12" xfId="0" applyNumberFormat="1" applyFont="1" applyFill="1" applyBorder="1" applyAlignment="1">
      <alignment horizontal="center" vertical="center" wrapText="1"/>
    </xf>
    <xf numFmtId="172" fontId="51" fillId="0" borderId="13" xfId="0" applyNumberFormat="1" applyFont="1" applyFill="1" applyBorder="1" applyAlignment="1">
      <alignment horizontal="center" vertical="center" wrapText="1"/>
    </xf>
    <xf numFmtId="172" fontId="51" fillId="0" borderId="14" xfId="0" applyNumberFormat="1" applyFont="1" applyFill="1" applyBorder="1" applyAlignment="1">
      <alignment horizontal="center" vertical="center" wrapText="1"/>
    </xf>
    <xf numFmtId="172" fontId="51" fillId="0" borderId="15" xfId="0" applyNumberFormat="1" applyFont="1" applyFill="1" applyBorder="1" applyAlignment="1">
      <alignment horizontal="center" vertical="center" wrapText="1"/>
    </xf>
    <xf numFmtId="0" fontId="51" fillId="0" borderId="0" xfId="0" applyFont="1" applyFill="1" applyBorder="1" applyAlignment="1">
      <alignment horizontal="center" wrapText="1"/>
    </xf>
    <xf numFmtId="172" fontId="51" fillId="0" borderId="16" xfId="0" applyNumberFormat="1" applyFont="1" applyFill="1" applyBorder="1" applyAlignment="1">
      <alignment horizontal="center" vertical="center" wrapText="1"/>
    </xf>
    <xf numFmtId="0" fontId="51" fillId="0" borderId="17" xfId="0" applyFont="1" applyFill="1" applyBorder="1" applyAlignment="1">
      <alignment horizontal="center" wrapText="1"/>
    </xf>
    <xf numFmtId="172" fontId="51" fillId="0" borderId="17" xfId="0" applyNumberFormat="1" applyFont="1" applyFill="1" applyBorder="1" applyAlignment="1">
      <alignment horizontal="center" vertical="center" wrapText="1"/>
    </xf>
    <xf numFmtId="172" fontId="51" fillId="0" borderId="18"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172" fontId="53" fillId="0" borderId="12" xfId="0" applyNumberFormat="1" applyFont="1" applyFill="1" applyBorder="1" applyAlignment="1">
      <alignment horizontal="center" vertical="center" wrapText="1"/>
    </xf>
    <xf numFmtId="172" fontId="53" fillId="0" borderId="15" xfId="0" applyNumberFormat="1" applyFont="1" applyFill="1" applyBorder="1" applyAlignment="1">
      <alignment horizontal="center" vertical="center" wrapText="1"/>
    </xf>
    <xf numFmtId="172" fontId="53" fillId="0" borderId="11" xfId="0" applyNumberFormat="1" applyFont="1" applyFill="1" applyBorder="1" applyAlignment="1">
      <alignment horizontal="center" vertical="center" wrapText="1"/>
    </xf>
    <xf numFmtId="0" fontId="53" fillId="0" borderId="17" xfId="0" applyFont="1" applyFill="1" applyBorder="1" applyAlignment="1">
      <alignment horizontal="center" vertical="center" wrapText="1"/>
    </xf>
    <xf numFmtId="172" fontId="53" fillId="0" borderId="17" xfId="0" applyNumberFormat="1" applyFont="1" applyFill="1" applyBorder="1" applyAlignment="1">
      <alignment horizontal="center" vertical="center" wrapText="1"/>
    </xf>
    <xf numFmtId="172" fontId="53" fillId="0" borderId="18" xfId="0" applyNumberFormat="1" applyFont="1" applyFill="1" applyBorder="1" applyAlignment="1">
      <alignment horizontal="center" vertical="center" wrapText="1"/>
    </xf>
    <xf numFmtId="172" fontId="53" fillId="0" borderId="14" xfId="0" applyNumberFormat="1" applyFont="1" applyFill="1" applyBorder="1" applyAlignment="1">
      <alignment horizontal="center" vertical="center" wrapText="1"/>
    </xf>
    <xf numFmtId="0" fontId="51" fillId="0" borderId="19" xfId="0" applyFont="1" applyFill="1" applyBorder="1" applyAlignment="1">
      <alignment horizontal="center" wrapText="1"/>
    </xf>
    <xf numFmtId="172" fontId="51" fillId="0" borderId="19" xfId="0" applyNumberFormat="1" applyFont="1" applyFill="1" applyBorder="1" applyAlignment="1">
      <alignment horizontal="center" vertical="center" wrapText="1"/>
    </xf>
    <xf numFmtId="172" fontId="53" fillId="0" borderId="20" xfId="0" applyNumberFormat="1" applyFont="1" applyFill="1" applyBorder="1" applyAlignment="1">
      <alignment horizontal="center" vertical="center" wrapText="1"/>
    </xf>
    <xf numFmtId="0" fontId="53" fillId="0" borderId="0" xfId="0" applyFont="1" applyFill="1" applyBorder="1" applyAlignment="1">
      <alignment horizontal="center" wrapText="1"/>
    </xf>
    <xf numFmtId="172" fontId="53" fillId="0" borderId="21" xfId="0" applyNumberFormat="1" applyFont="1" applyFill="1" applyBorder="1" applyAlignment="1">
      <alignment horizontal="center" vertical="center" wrapText="1"/>
    </xf>
    <xf numFmtId="172" fontId="53" fillId="0" borderId="16" xfId="0" applyNumberFormat="1" applyFont="1" applyFill="1" applyBorder="1" applyAlignment="1">
      <alignment horizontal="center" vertical="center" wrapText="1"/>
    </xf>
    <xf numFmtId="172" fontId="53" fillId="0" borderId="22" xfId="0" applyNumberFormat="1" applyFont="1" applyFill="1" applyBorder="1" applyAlignment="1">
      <alignment horizontal="center" vertical="center" wrapText="1"/>
    </xf>
    <xf numFmtId="0" fontId="53" fillId="0" borderId="17" xfId="0" applyFont="1" applyFill="1" applyBorder="1" applyAlignment="1">
      <alignment horizontal="center" wrapText="1"/>
    </xf>
    <xf numFmtId="172" fontId="51" fillId="0" borderId="22" xfId="0" applyNumberFormat="1" applyFont="1" applyFill="1" applyBorder="1" applyAlignment="1">
      <alignment horizontal="center" vertical="center" wrapText="1"/>
    </xf>
    <xf numFmtId="173" fontId="51" fillId="0" borderId="11" xfId="0" applyNumberFormat="1" applyFont="1" applyFill="1" applyBorder="1" applyAlignment="1">
      <alignment horizontal="center" vertical="center" wrapText="1"/>
    </xf>
    <xf numFmtId="173" fontId="53"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top" wrapText="1"/>
    </xf>
    <xf numFmtId="0" fontId="53" fillId="0" borderId="16" xfId="0" applyFont="1" applyFill="1" applyBorder="1" applyAlignment="1">
      <alignment horizontal="center" vertical="center" wrapText="1"/>
    </xf>
    <xf numFmtId="0" fontId="53" fillId="0" borderId="16" xfId="0" applyFont="1" applyFill="1" applyBorder="1" applyAlignment="1">
      <alignment horizontal="center" vertical="top" wrapText="1"/>
    </xf>
    <xf numFmtId="172" fontId="3" fillId="0" borderId="11" xfId="0" applyNumberFormat="1" applyFont="1" applyFill="1" applyBorder="1" applyAlignment="1">
      <alignment horizontal="center" vertical="center" wrapText="1"/>
    </xf>
    <xf numFmtId="0" fontId="53" fillId="0" borderId="11" xfId="0" applyFont="1" applyFill="1" applyBorder="1" applyAlignment="1">
      <alignment horizontal="center" wrapText="1"/>
    </xf>
    <xf numFmtId="172" fontId="51" fillId="0" borderId="20" xfId="0" applyNumberFormat="1" applyFont="1" applyFill="1" applyBorder="1" applyAlignment="1">
      <alignment horizontal="center" vertical="center" wrapText="1"/>
    </xf>
    <xf numFmtId="172" fontId="53" fillId="0" borderId="19" xfId="0" applyNumberFormat="1" applyFont="1" applyFill="1" applyBorder="1" applyAlignment="1">
      <alignment horizontal="center" vertical="center" wrapText="1"/>
    </xf>
    <xf numFmtId="0" fontId="53" fillId="0" borderId="17" xfId="0" applyFont="1" applyFill="1" applyBorder="1" applyAlignment="1">
      <alignment horizontal="center" vertical="top" wrapText="1"/>
    </xf>
    <xf numFmtId="0" fontId="51" fillId="0" borderId="23" xfId="0" applyFont="1" applyFill="1" applyBorder="1" applyAlignment="1">
      <alignment horizontal="center" vertical="center" wrapText="1"/>
    </xf>
    <xf numFmtId="0" fontId="0" fillId="0" borderId="0" xfId="0" applyFill="1" applyAlignment="1">
      <alignment/>
    </xf>
    <xf numFmtId="0" fontId="50" fillId="0" borderId="0" xfId="0" applyFont="1" applyFill="1" applyAlignment="1">
      <alignment horizontal="center" vertical="center"/>
    </xf>
    <xf numFmtId="0" fontId="51" fillId="0" borderId="0" xfId="0" applyFont="1" applyFill="1" applyAlignment="1">
      <alignment vertical="center" wrapText="1"/>
    </xf>
    <xf numFmtId="172" fontId="51" fillId="0" borderId="21" xfId="0" applyNumberFormat="1" applyFont="1" applyFill="1" applyBorder="1" applyAlignment="1">
      <alignment horizontal="center" vertical="center" wrapText="1"/>
    </xf>
    <xf numFmtId="172" fontId="53" fillId="0" borderId="24" xfId="0" applyNumberFormat="1"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0" fillId="0" borderId="0" xfId="0" applyFont="1" applyFill="1" applyAlignment="1">
      <alignment horizontal="lef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172" fontId="4" fillId="0" borderId="15"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9" xfId="0" applyFont="1" applyFill="1" applyBorder="1" applyAlignment="1">
      <alignment horizontal="center" wrapText="1"/>
    </xf>
    <xf numFmtId="172" fontId="3" fillId="0" borderId="19" xfId="0" applyNumberFormat="1" applyFont="1" applyFill="1" applyBorder="1" applyAlignment="1">
      <alignment horizontal="center" vertical="center" wrapText="1"/>
    </xf>
    <xf numFmtId="172" fontId="3" fillId="0" borderId="17" xfId="0" applyNumberFormat="1" applyFont="1" applyFill="1" applyBorder="1" applyAlignment="1">
      <alignment horizontal="center" vertical="center" wrapText="1"/>
    </xf>
    <xf numFmtId="172" fontId="4" fillId="0" borderId="20" xfId="0" applyNumberFormat="1" applyFont="1" applyFill="1" applyBorder="1" applyAlignment="1">
      <alignment horizontal="center" vertical="center" wrapText="1"/>
    </xf>
    <xf numFmtId="0" fontId="51" fillId="0" borderId="0" xfId="0" applyFont="1" applyFill="1" applyAlignment="1">
      <alignment horizontal="right" vertical="center" wrapText="1"/>
    </xf>
    <xf numFmtId="0" fontId="50" fillId="0" borderId="0" xfId="0" applyFont="1" applyFill="1" applyAlignment="1">
      <alignment vertical="center"/>
    </xf>
    <xf numFmtId="172" fontId="4" fillId="0" borderId="11" xfId="0" applyNumberFormat="1" applyFont="1" applyFill="1" applyBorder="1" applyAlignment="1">
      <alignment horizontal="center" vertical="center" wrapText="1"/>
    </xf>
    <xf numFmtId="0" fontId="51" fillId="0" borderId="0" xfId="0" applyFont="1" applyAlignment="1">
      <alignment vertical="center" wrapText="1"/>
    </xf>
    <xf numFmtId="0" fontId="51" fillId="0" borderId="0" xfId="0" applyFont="1" applyAlignment="1">
      <alignment horizontal="right" vertical="center" wrapText="1"/>
    </xf>
    <xf numFmtId="0" fontId="51" fillId="0" borderId="12"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3" fillId="0" borderId="11" xfId="0" applyFont="1" applyFill="1" applyBorder="1" applyAlignment="1">
      <alignment horizontal="center" vertical="center" wrapText="1"/>
    </xf>
    <xf numFmtId="172" fontId="0" fillId="0" borderId="0" xfId="0" applyNumberFormat="1" applyAlignment="1">
      <alignment/>
    </xf>
    <xf numFmtId="0" fontId="51"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3" fillId="0" borderId="0" xfId="0" applyFont="1" applyFill="1" applyBorder="1" applyAlignment="1">
      <alignment horizontal="center" vertical="top" wrapText="1"/>
    </xf>
    <xf numFmtId="172" fontId="53"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172" fontId="51" fillId="0" borderId="0" xfId="0" applyNumberFormat="1" applyFont="1" applyAlignment="1">
      <alignment horizontal="center" vertical="center" wrapText="1"/>
    </xf>
    <xf numFmtId="172" fontId="51" fillId="0" borderId="0" xfId="0" applyNumberFormat="1" applyFont="1" applyAlignment="1">
      <alignment horizontal="center" vertical="top" wrapText="1"/>
    </xf>
    <xf numFmtId="172" fontId="55" fillId="0" borderId="0" xfId="0" applyNumberFormat="1" applyFont="1" applyAlignment="1">
      <alignment horizontal="center" wrapText="1"/>
    </xf>
    <xf numFmtId="172" fontId="55" fillId="0" borderId="0" xfId="0" applyNumberFormat="1" applyFont="1" applyAlignment="1">
      <alignment horizontal="right" wrapText="1"/>
    </xf>
    <xf numFmtId="0" fontId="56" fillId="0" borderId="10" xfId="0" applyFont="1" applyBorder="1" applyAlignment="1">
      <alignment horizontal="center" wrapText="1"/>
    </xf>
    <xf numFmtId="172" fontId="56" fillId="0" borderId="0" xfId="0" applyNumberFormat="1" applyFont="1" applyFill="1" applyAlignment="1">
      <alignment horizontal="left" wrapText="1"/>
    </xf>
    <xf numFmtId="172" fontId="51" fillId="0" borderId="0" xfId="0" applyNumberFormat="1" applyFont="1" applyFill="1" applyAlignment="1">
      <alignment horizontal="center" vertical="top" wrapText="1"/>
    </xf>
    <xf numFmtId="172" fontId="51" fillId="0" borderId="0" xfId="0" applyNumberFormat="1" applyFont="1" applyFill="1" applyAlignment="1">
      <alignment horizontal="center" vertical="center" wrapText="1"/>
    </xf>
    <xf numFmtId="0" fontId="51" fillId="0" borderId="0" xfId="0" applyFont="1" applyFill="1" applyAlignment="1">
      <alignment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center" vertical="top"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8" fillId="0" borderId="35" xfId="0" applyFont="1" applyFill="1" applyBorder="1" applyAlignment="1">
      <alignment horizontal="center"/>
    </xf>
    <xf numFmtId="0" fontId="59" fillId="0" borderId="21" xfId="0" applyFont="1" applyFill="1" applyBorder="1" applyAlignment="1">
      <alignment horizontal="center"/>
    </xf>
    <xf numFmtId="0" fontId="59" fillId="0" borderId="33" xfId="0" applyFont="1" applyFill="1" applyBorder="1" applyAlignment="1">
      <alignment horizontal="center"/>
    </xf>
    <xf numFmtId="0" fontId="51" fillId="0" borderId="0" xfId="0" applyFont="1" applyAlignment="1">
      <alignment horizontal="center" vertical="center" wrapText="1"/>
    </xf>
    <xf numFmtId="0" fontId="0" fillId="0" borderId="0" xfId="0" applyAlignment="1">
      <alignment vertical="center" wrapText="1"/>
    </xf>
    <xf numFmtId="172" fontId="51" fillId="0" borderId="0" xfId="0" applyNumberFormat="1" applyFont="1" applyAlignment="1">
      <alignment horizontal="right" vertical="top" wrapText="1"/>
    </xf>
    <xf numFmtId="172" fontId="51" fillId="0" borderId="0" xfId="0" applyNumberFormat="1" applyFont="1" applyAlignment="1">
      <alignment horizontal="left" vertical="top" wrapText="1"/>
    </xf>
    <xf numFmtId="0" fontId="51" fillId="0" borderId="0" xfId="0" applyFont="1" applyAlignment="1">
      <alignment horizontal="center" vertical="top" wrapText="1"/>
    </xf>
    <xf numFmtId="0" fontId="55" fillId="0" borderId="0" xfId="0" applyFont="1" applyAlignment="1">
      <alignment horizontal="center" wrapText="1"/>
    </xf>
    <xf numFmtId="0" fontId="55" fillId="0" borderId="0" xfId="0" applyFont="1" applyAlignment="1">
      <alignment horizontal="right" wrapText="1"/>
    </xf>
    <xf numFmtId="0" fontId="0" fillId="0" borderId="0" xfId="0" applyAlignment="1">
      <alignment horizontal="right" wrapText="1"/>
    </xf>
    <xf numFmtId="0" fontId="55" fillId="0" borderId="0" xfId="0" applyFont="1" applyAlignment="1">
      <alignment horizontal="left" wrapText="1"/>
    </xf>
    <xf numFmtId="0" fontId="55" fillId="0" borderId="0" xfId="0" applyFont="1" applyBorder="1" applyAlignment="1">
      <alignment horizontal="left" wrapText="1"/>
    </xf>
    <xf numFmtId="0" fontId="51" fillId="0" borderId="0" xfId="0" applyFont="1" applyAlignment="1">
      <alignment horizontal="right" vertical="center" wrapText="1"/>
    </xf>
    <xf numFmtId="0" fontId="0" fillId="0" borderId="0" xfId="0" applyAlignment="1">
      <alignment horizontal="right" vertical="center" wrapText="1"/>
    </xf>
    <xf numFmtId="0" fontId="51" fillId="0" borderId="0" xfId="0" applyFont="1" applyFill="1" applyAlignment="1">
      <alignment horizontal="right" vertical="center" wrapText="1"/>
    </xf>
    <xf numFmtId="0" fontId="0" fillId="0" borderId="0" xfId="0" applyFill="1" applyAlignment="1">
      <alignment horizontal="right" vertical="center" wrapText="1"/>
    </xf>
    <xf numFmtId="0" fontId="50" fillId="0" borderId="0" xfId="0" applyFont="1" applyAlignment="1">
      <alignment horizontal="center" vertical="center"/>
    </xf>
    <xf numFmtId="0" fontId="53" fillId="0" borderId="0" xfId="0" applyFont="1" applyAlignment="1">
      <alignment horizontal="center" vertical="center" wrapText="1"/>
    </xf>
    <xf numFmtId="0" fontId="60" fillId="0" borderId="0" xfId="0" applyFont="1" applyBorder="1" applyAlignment="1">
      <alignment horizontal="center" vertical="center" wrapText="1"/>
    </xf>
    <xf numFmtId="0" fontId="61" fillId="0" borderId="0" xfId="0" applyFont="1" applyBorder="1" applyAlignment="1">
      <alignment/>
    </xf>
    <xf numFmtId="0" fontId="61" fillId="0" borderId="0" xfId="0" applyFont="1" applyAlignment="1">
      <alignment/>
    </xf>
    <xf numFmtId="0" fontId="41" fillId="0" borderId="0" xfId="0" applyFont="1" applyAlignment="1">
      <alignment/>
    </xf>
    <xf numFmtId="0" fontId="0" fillId="0" borderId="0" xfId="0" applyAlignment="1">
      <alignment horizontal="center" vertical="top" wrapText="1"/>
    </xf>
    <xf numFmtId="0" fontId="0" fillId="0" borderId="0" xfId="0" applyAlignment="1">
      <alignment vertical="top" wrapText="1"/>
    </xf>
    <xf numFmtId="0" fontId="51" fillId="0" borderId="0" xfId="0" applyFont="1" applyAlignment="1">
      <alignment vertical="center" wrapText="1"/>
    </xf>
    <xf numFmtId="0" fontId="6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Alignment="1">
      <alignment vertical="center"/>
    </xf>
    <xf numFmtId="0" fontId="62" fillId="0" borderId="0" xfId="0" applyFont="1" applyFill="1" applyBorder="1" applyAlignment="1">
      <alignment horizontal="center" vertical="top" wrapText="1"/>
    </xf>
    <xf numFmtId="0" fontId="0" fillId="0" borderId="0" xfId="0" applyBorder="1" applyAlignment="1">
      <alignment horizontal="center" vertical="top" wrapText="1"/>
    </xf>
    <xf numFmtId="0" fontId="51" fillId="0" borderId="36" xfId="0" applyFont="1" applyFill="1" applyBorder="1" applyAlignment="1">
      <alignment horizontal="center" vertical="center" wrapText="1"/>
    </xf>
    <xf numFmtId="0" fontId="0" fillId="0" borderId="35" xfId="0" applyFill="1" applyBorder="1" applyAlignment="1">
      <alignment vertical="center" wrapText="1"/>
    </xf>
    <xf numFmtId="0" fontId="0" fillId="0" borderId="37" xfId="0" applyFill="1" applyBorder="1" applyAlignment="1">
      <alignment vertical="center" wrapText="1"/>
    </xf>
    <xf numFmtId="0" fontId="51" fillId="0" borderId="13" xfId="0" applyFont="1" applyFill="1" applyBorder="1" applyAlignment="1">
      <alignment horizontal="center" vertical="center" wrapText="1"/>
    </xf>
    <xf numFmtId="0" fontId="0" fillId="0" borderId="21" xfId="0" applyFill="1" applyBorder="1" applyAlignment="1">
      <alignment vertical="center" wrapText="1"/>
    </xf>
    <xf numFmtId="0" fontId="0" fillId="0" borderId="18" xfId="0" applyFill="1" applyBorder="1" applyAlignment="1">
      <alignment vertical="center" wrapText="1"/>
    </xf>
    <xf numFmtId="0" fontId="51" fillId="0" borderId="14" xfId="0" applyFont="1" applyFill="1" applyBorder="1" applyAlignment="1">
      <alignment horizontal="center" vertical="center" wrapText="1"/>
    </xf>
    <xf numFmtId="0" fontId="0" fillId="0" borderId="38" xfId="0" applyFill="1" applyBorder="1" applyAlignment="1">
      <alignment horizontal="center" vertical="center" wrapText="1"/>
    </xf>
    <xf numFmtId="0" fontId="51" fillId="0" borderId="39"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40" xfId="0" applyFill="1" applyBorder="1" applyAlignment="1">
      <alignment horizontal="center" vertical="center" wrapText="1"/>
    </xf>
    <xf numFmtId="0" fontId="53" fillId="0" borderId="41" xfId="0" applyFont="1" applyFill="1" applyBorder="1" applyAlignment="1">
      <alignment horizontal="center" vertical="center" wrapText="1"/>
    </xf>
    <xf numFmtId="0" fontId="41" fillId="0" borderId="42"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53" fillId="0" borderId="44"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49" fontId="51" fillId="0" borderId="36" xfId="0" applyNumberFormat="1" applyFont="1" applyFill="1" applyBorder="1" applyAlignment="1">
      <alignment horizontal="center" vertical="center" wrapText="1"/>
    </xf>
    <xf numFmtId="49" fontId="51" fillId="0" borderId="35" xfId="0" applyNumberFormat="1" applyFont="1" applyFill="1" applyBorder="1" applyAlignment="1">
      <alignment horizontal="center" vertical="center" wrapText="1"/>
    </xf>
    <xf numFmtId="49" fontId="51" fillId="0" borderId="47" xfId="0" applyNumberFormat="1"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1" fillId="0" borderId="35" xfId="0"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57" fillId="0" borderId="39" xfId="0" applyFont="1" applyFill="1" applyBorder="1" applyAlignment="1">
      <alignment horizontal="center" vertical="top" wrapText="1"/>
    </xf>
    <xf numFmtId="0" fontId="57" fillId="0" borderId="33" xfId="0" applyFont="1" applyFill="1" applyBorder="1" applyAlignment="1">
      <alignment horizontal="center" vertical="top" wrapText="1"/>
    </xf>
    <xf numFmtId="0" fontId="57"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9" fillId="0" borderId="21" xfId="0" applyFont="1" applyFill="1" applyBorder="1" applyAlignment="1">
      <alignment wrapText="1"/>
    </xf>
    <xf numFmtId="0" fontId="59" fillId="0" borderId="33" xfId="0" applyFont="1" applyFill="1" applyBorder="1" applyAlignment="1">
      <alignment wrapText="1"/>
    </xf>
    <xf numFmtId="0" fontId="59" fillId="0" borderId="36"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57" fillId="0" borderId="34" xfId="0" applyFont="1" applyFill="1" applyBorder="1" applyAlignment="1">
      <alignment horizontal="center" vertical="top" wrapText="1"/>
    </xf>
    <xf numFmtId="0" fontId="59" fillId="0" borderId="36" xfId="0" applyNumberFormat="1" applyFont="1" applyFill="1" applyBorder="1" applyAlignment="1">
      <alignment horizontal="center" vertical="center" wrapText="1"/>
    </xf>
    <xf numFmtId="0" fontId="59" fillId="0" borderId="35" xfId="0" applyNumberFormat="1" applyFont="1" applyFill="1" applyBorder="1" applyAlignment="1">
      <alignment horizontal="center" vertical="center" wrapText="1"/>
    </xf>
    <xf numFmtId="0" fontId="59" fillId="0" borderId="47" xfId="0" applyNumberFormat="1" applyFont="1" applyFill="1" applyBorder="1" applyAlignment="1">
      <alignment horizontal="center" vertical="center" wrapText="1"/>
    </xf>
    <xf numFmtId="0" fontId="59" fillId="0" borderId="48"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8" fillId="0" borderId="50" xfId="0" applyFont="1" applyFill="1" applyBorder="1" applyAlignment="1">
      <alignment horizontal="center" vertical="center" wrapText="1"/>
    </xf>
    <xf numFmtId="0" fontId="53" fillId="0" borderId="35" xfId="0" applyFont="1" applyFill="1" applyBorder="1" applyAlignment="1">
      <alignment horizontal="center" wrapText="1"/>
    </xf>
    <xf numFmtId="0" fontId="59" fillId="0" borderId="21" xfId="0" applyFont="1" applyFill="1" applyBorder="1" applyAlignment="1">
      <alignment horizontal="center" wrapText="1"/>
    </xf>
    <xf numFmtId="0" fontId="59" fillId="0" borderId="33" xfId="0" applyFont="1" applyFill="1" applyBorder="1" applyAlignment="1">
      <alignment horizontal="center" wrapText="1"/>
    </xf>
    <xf numFmtId="0" fontId="51" fillId="0" borderId="48"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8" fillId="0" borderId="5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8" fillId="0" borderId="53" xfId="0" applyFont="1" applyFill="1" applyBorder="1" applyAlignment="1">
      <alignment horizontal="center" vertical="center" wrapText="1"/>
    </xf>
    <xf numFmtId="0" fontId="63" fillId="0" borderId="54" xfId="0" applyFont="1" applyFill="1" applyBorder="1" applyAlignment="1">
      <alignment horizontal="center" vertical="center" wrapText="1"/>
    </xf>
    <xf numFmtId="0" fontId="63" fillId="0" borderId="55"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52" xfId="0" applyFill="1" applyBorder="1" applyAlignment="1">
      <alignment horizontal="center" vertical="center" wrapText="1"/>
    </xf>
    <xf numFmtId="0" fontId="54" fillId="0" borderId="56" xfId="0" applyFont="1" applyFill="1" applyBorder="1" applyAlignment="1">
      <alignment horizontal="center" vertical="center" wrapText="1"/>
    </xf>
    <xf numFmtId="0" fontId="51" fillId="0" borderId="30" xfId="0" applyFont="1" applyFill="1" applyBorder="1" applyAlignment="1">
      <alignment vertical="center" wrapText="1"/>
    </xf>
    <xf numFmtId="0" fontId="51" fillId="0" borderId="0" xfId="0" applyFont="1" applyFill="1" applyBorder="1" applyAlignment="1">
      <alignment vertical="center" wrapText="1"/>
    </xf>
    <xf numFmtId="0" fontId="51" fillId="0" borderId="57" xfId="0" applyFont="1" applyFill="1" applyBorder="1" applyAlignment="1">
      <alignment vertical="center" wrapText="1"/>
    </xf>
    <xf numFmtId="0" fontId="53" fillId="0" borderId="25"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1" fillId="0" borderId="56"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53" fillId="0" borderId="53"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55"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5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5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4"/>
  <sheetViews>
    <sheetView tabSelected="1" zoomScale="90" zoomScaleNormal="90" zoomScaleSheetLayoutView="100" zoomScalePageLayoutView="0" workbookViewId="0" topLeftCell="A52">
      <selection activeCell="J57" sqref="J57:J61"/>
    </sheetView>
  </sheetViews>
  <sheetFormatPr defaultColWidth="9.140625" defaultRowHeight="15"/>
  <cols>
    <col min="1" max="1" width="4.8515625" style="0" customWidth="1"/>
    <col min="2" max="2" width="19.140625" style="0" customWidth="1"/>
    <col min="3" max="3" width="18.421875" style="0" customWidth="1"/>
    <col min="4" max="4" width="18.00390625" style="0" customWidth="1"/>
    <col min="5" max="5" width="16.28125" style="45" customWidth="1"/>
    <col min="6" max="6" width="12.57421875" style="0" customWidth="1"/>
    <col min="7" max="7" width="10.8515625" style="45" customWidth="1"/>
    <col min="8" max="8" width="10.8515625" style="0" customWidth="1"/>
    <col min="9" max="9" width="14.57421875" style="0" customWidth="1"/>
    <col min="10" max="10" width="29.421875" style="45" customWidth="1"/>
    <col min="11" max="11" width="9.140625" style="0" hidden="1" customWidth="1"/>
    <col min="12" max="12" width="9.8515625" style="0" bestFit="1" customWidth="1"/>
  </cols>
  <sheetData>
    <row r="1" spans="9:10" ht="14.25">
      <c r="I1" s="67"/>
      <c r="J1" s="64" t="s">
        <v>75</v>
      </c>
    </row>
    <row r="2" spans="9:10" ht="14.25">
      <c r="I2" s="124" t="s">
        <v>37</v>
      </c>
      <c r="J2" s="125"/>
    </row>
    <row r="3" spans="9:11" ht="14.25">
      <c r="I3" s="68"/>
      <c r="J3" s="124" t="s">
        <v>76</v>
      </c>
      <c r="K3" s="125"/>
    </row>
    <row r="4" spans="9:10" ht="14.25">
      <c r="I4" s="126" t="s">
        <v>97</v>
      </c>
      <c r="J4" s="127"/>
    </row>
    <row r="6" spans="1:10" ht="15">
      <c r="A6" s="128" t="s">
        <v>30</v>
      </c>
      <c r="B6" s="128"/>
      <c r="C6" s="128"/>
      <c r="D6" s="128"/>
      <c r="E6" s="128"/>
      <c r="F6" s="128"/>
      <c r="G6" s="128"/>
      <c r="H6" s="128"/>
      <c r="I6" s="128"/>
      <c r="J6" s="128"/>
    </row>
    <row r="7" spans="1:10" ht="15">
      <c r="A7" s="128" t="s">
        <v>31</v>
      </c>
      <c r="B7" s="128"/>
      <c r="C7" s="128"/>
      <c r="D7" s="128"/>
      <c r="E7" s="128"/>
      <c r="F7" s="128"/>
      <c r="G7" s="128"/>
      <c r="H7" s="128"/>
      <c r="I7" s="128"/>
      <c r="J7" s="128"/>
    </row>
    <row r="8" spans="1:10" ht="15">
      <c r="A8" s="1"/>
      <c r="B8" s="1"/>
      <c r="C8" s="1"/>
      <c r="D8" s="2" t="s">
        <v>32</v>
      </c>
      <c r="E8" s="46" t="s">
        <v>33</v>
      </c>
      <c r="F8" s="3" t="s">
        <v>91</v>
      </c>
      <c r="G8" s="52" t="s">
        <v>90</v>
      </c>
      <c r="H8" s="1"/>
      <c r="I8" s="1"/>
      <c r="J8" s="65"/>
    </row>
    <row r="9" spans="1:10" ht="7.5" customHeight="1">
      <c r="A9" s="129"/>
      <c r="B9" s="129"/>
      <c r="C9" s="129"/>
      <c r="D9" s="129"/>
      <c r="E9" s="129"/>
      <c r="F9" s="129"/>
      <c r="G9" s="129"/>
      <c r="H9" s="115"/>
      <c r="I9" s="115"/>
      <c r="J9" s="47"/>
    </row>
    <row r="10" spans="1:10" ht="18.75" customHeight="1">
      <c r="A10" s="130" t="s">
        <v>40</v>
      </c>
      <c r="B10" s="130"/>
      <c r="C10" s="130"/>
      <c r="D10" s="130"/>
      <c r="E10" s="131"/>
      <c r="F10" s="132"/>
      <c r="G10" s="133"/>
      <c r="H10" s="133"/>
      <c r="I10" s="133"/>
      <c r="J10" s="133"/>
    </row>
    <row r="11" spans="1:10" ht="14.25">
      <c r="A11" s="118" t="s">
        <v>41</v>
      </c>
      <c r="B11" s="134"/>
      <c r="C11" s="134"/>
      <c r="D11" s="134"/>
      <c r="E11" s="134"/>
      <c r="F11" s="135"/>
      <c r="G11" s="135"/>
      <c r="H11" s="135"/>
      <c r="I11" s="135"/>
      <c r="J11" s="135"/>
    </row>
    <row r="12" spans="1:10" ht="9" customHeight="1">
      <c r="A12" s="136"/>
      <c r="B12" s="115"/>
      <c r="C12" s="115"/>
      <c r="D12" s="115"/>
      <c r="E12" s="115"/>
      <c r="F12" s="67"/>
      <c r="G12" s="47"/>
      <c r="H12" s="67"/>
      <c r="I12" s="67"/>
      <c r="J12" s="47"/>
    </row>
    <row r="13" spans="1:10" ht="14.25">
      <c r="A13" s="137" t="s">
        <v>4</v>
      </c>
      <c r="B13" s="138"/>
      <c r="C13" s="138"/>
      <c r="D13" s="138"/>
      <c r="E13" s="139"/>
      <c r="F13" s="139"/>
      <c r="G13" s="139"/>
      <c r="H13" s="139"/>
      <c r="I13" s="139"/>
      <c r="J13" s="139"/>
    </row>
    <row r="14" spans="1:10" ht="15" thickBot="1">
      <c r="A14" s="140" t="s">
        <v>23</v>
      </c>
      <c r="B14" s="140"/>
      <c r="C14" s="140"/>
      <c r="D14" s="140"/>
      <c r="E14" s="141"/>
      <c r="F14" s="141"/>
      <c r="G14" s="141"/>
      <c r="H14" s="141"/>
      <c r="I14" s="141"/>
      <c r="J14" s="141"/>
    </row>
    <row r="15" spans="1:10" ht="15.75" customHeight="1">
      <c r="A15" s="142" t="s">
        <v>0</v>
      </c>
      <c r="B15" s="145" t="s">
        <v>1</v>
      </c>
      <c r="C15" s="145" t="s">
        <v>5</v>
      </c>
      <c r="D15" s="145" t="s">
        <v>2</v>
      </c>
      <c r="E15" s="145" t="s">
        <v>79</v>
      </c>
      <c r="F15" s="145" t="s">
        <v>6</v>
      </c>
      <c r="G15" s="145" t="s">
        <v>7</v>
      </c>
      <c r="H15" s="148" t="s">
        <v>11</v>
      </c>
      <c r="I15" s="149"/>
      <c r="J15" s="150" t="s">
        <v>12</v>
      </c>
    </row>
    <row r="16" spans="1:10" ht="39" customHeight="1">
      <c r="A16" s="143"/>
      <c r="B16" s="146"/>
      <c r="C16" s="146"/>
      <c r="D16" s="146"/>
      <c r="E16" s="146"/>
      <c r="F16" s="146"/>
      <c r="G16" s="146"/>
      <c r="H16" s="71" t="s">
        <v>8</v>
      </c>
      <c r="I16" s="71" t="s">
        <v>10</v>
      </c>
      <c r="J16" s="151"/>
    </row>
    <row r="17" spans="1:10" ht="21.75" customHeight="1">
      <c r="A17" s="144"/>
      <c r="B17" s="147"/>
      <c r="C17" s="147"/>
      <c r="D17" s="147"/>
      <c r="E17" s="147"/>
      <c r="F17" s="147"/>
      <c r="G17" s="147"/>
      <c r="H17" s="71" t="s">
        <v>71</v>
      </c>
      <c r="I17" s="71" t="s">
        <v>9</v>
      </c>
      <c r="J17" s="152"/>
    </row>
    <row r="18" spans="1:10" ht="18" customHeight="1">
      <c r="A18" s="70">
        <v>1</v>
      </c>
      <c r="B18" s="71">
        <v>2</v>
      </c>
      <c r="C18" s="71">
        <v>3</v>
      </c>
      <c r="D18" s="71">
        <v>4</v>
      </c>
      <c r="E18" s="71">
        <v>5</v>
      </c>
      <c r="F18" s="71">
        <v>6</v>
      </c>
      <c r="G18" s="71">
        <v>7</v>
      </c>
      <c r="H18" s="71">
        <v>8</v>
      </c>
      <c r="I18" s="71">
        <v>9</v>
      </c>
      <c r="J18" s="44">
        <v>10</v>
      </c>
    </row>
    <row r="19" spans="1:10" ht="33" customHeight="1">
      <c r="A19" s="153" t="s">
        <v>46</v>
      </c>
      <c r="B19" s="154"/>
      <c r="C19" s="154"/>
      <c r="D19" s="154"/>
      <c r="E19" s="154"/>
      <c r="F19" s="154"/>
      <c r="G19" s="154"/>
      <c r="H19" s="154"/>
      <c r="I19" s="154"/>
      <c r="J19" s="155"/>
    </row>
    <row r="20" spans="1:10" ht="18" customHeight="1" hidden="1">
      <c r="A20" s="153" t="s">
        <v>13</v>
      </c>
      <c r="B20" s="154"/>
      <c r="C20" s="154"/>
      <c r="D20" s="154"/>
      <c r="E20" s="154"/>
      <c r="F20" s="154"/>
      <c r="G20" s="154"/>
      <c r="H20" s="154"/>
      <c r="I20" s="154"/>
      <c r="J20" s="155"/>
    </row>
    <row r="21" spans="1:10" ht="22.5" customHeight="1" thickBot="1">
      <c r="A21" s="156" t="s">
        <v>44</v>
      </c>
      <c r="B21" s="157"/>
      <c r="C21" s="157"/>
      <c r="D21" s="157"/>
      <c r="E21" s="157"/>
      <c r="F21" s="157"/>
      <c r="G21" s="157"/>
      <c r="H21" s="157"/>
      <c r="I21" s="157"/>
      <c r="J21" s="158"/>
    </row>
    <row r="22" spans="1:10" ht="41.25" customHeight="1">
      <c r="A22" s="159" t="s">
        <v>72</v>
      </c>
      <c r="B22" s="145" t="s">
        <v>58</v>
      </c>
      <c r="C22" s="145" t="s">
        <v>47</v>
      </c>
      <c r="D22" s="69" t="s">
        <v>68</v>
      </c>
      <c r="E22" s="8">
        <v>11.5</v>
      </c>
      <c r="F22" s="8">
        <v>11.5</v>
      </c>
      <c r="G22" s="8">
        <v>0</v>
      </c>
      <c r="H22" s="9">
        <f aca="true" t="shared" si="0" ref="H22:H34">G22-F22</f>
        <v>-11.5</v>
      </c>
      <c r="I22" s="10">
        <f>G22/F22*100</f>
        <v>0</v>
      </c>
      <c r="J22" s="164" t="s">
        <v>98</v>
      </c>
    </row>
    <row r="23" spans="1:10" ht="42.75" customHeight="1">
      <c r="A23" s="160"/>
      <c r="B23" s="162"/>
      <c r="C23" s="162"/>
      <c r="D23" s="71" t="s">
        <v>3</v>
      </c>
      <c r="E23" s="4">
        <v>391.5</v>
      </c>
      <c r="F23" s="4">
        <v>391.5</v>
      </c>
      <c r="G23" s="4">
        <v>0</v>
      </c>
      <c r="H23" s="4">
        <f t="shared" si="0"/>
        <v>-391.5</v>
      </c>
      <c r="I23" s="11">
        <f>G23/F23*100</f>
        <v>0</v>
      </c>
      <c r="J23" s="165"/>
    </row>
    <row r="24" spans="1:10" ht="27" customHeight="1">
      <c r="A24" s="160"/>
      <c r="B24" s="162"/>
      <c r="C24" s="162"/>
      <c r="D24" s="71" t="s">
        <v>69</v>
      </c>
      <c r="E24" s="4">
        <v>371.3</v>
      </c>
      <c r="F24" s="4">
        <v>371.3</v>
      </c>
      <c r="G24" s="4">
        <v>100</v>
      </c>
      <c r="H24" s="4">
        <f t="shared" si="0"/>
        <v>-271.3</v>
      </c>
      <c r="I24" s="11">
        <f>G24/F24*100</f>
        <v>26.9323996768112</v>
      </c>
      <c r="J24" s="165"/>
    </row>
    <row r="25" spans="1:10" ht="29.25" customHeight="1">
      <c r="A25" s="160"/>
      <c r="B25" s="162"/>
      <c r="C25" s="162"/>
      <c r="D25" s="12" t="s">
        <v>70</v>
      </c>
      <c r="E25" s="13">
        <v>0</v>
      </c>
      <c r="F25" s="13">
        <v>0</v>
      </c>
      <c r="G25" s="13">
        <v>0</v>
      </c>
      <c r="H25" s="4">
        <f t="shared" si="0"/>
        <v>0</v>
      </c>
      <c r="I25" s="11">
        <v>0</v>
      </c>
      <c r="J25" s="165"/>
    </row>
    <row r="26" spans="1:10" ht="18" customHeight="1" thickBot="1">
      <c r="A26" s="161"/>
      <c r="B26" s="163"/>
      <c r="C26" s="163"/>
      <c r="D26" s="14" t="s">
        <v>45</v>
      </c>
      <c r="E26" s="15">
        <f>E22+E23+E24+E25</f>
        <v>774.3</v>
      </c>
      <c r="F26" s="15">
        <f>F22+F23+F24+F25</f>
        <v>774.3</v>
      </c>
      <c r="G26" s="15">
        <f>G22+G23+G24+G25</f>
        <v>100</v>
      </c>
      <c r="H26" s="26">
        <f t="shared" si="0"/>
        <v>-674.3</v>
      </c>
      <c r="I26" s="41">
        <f>G26/F26*100</f>
        <v>12.914890869172158</v>
      </c>
      <c r="J26" s="166"/>
    </row>
    <row r="27" spans="1:10" ht="31.5" customHeight="1">
      <c r="A27" s="142">
        <v>2</v>
      </c>
      <c r="B27" s="145" t="s">
        <v>59</v>
      </c>
      <c r="C27" s="145" t="s">
        <v>48</v>
      </c>
      <c r="D27" s="69" t="s">
        <v>68</v>
      </c>
      <c r="E27" s="9">
        <v>0</v>
      </c>
      <c r="F27" s="9">
        <v>0</v>
      </c>
      <c r="G27" s="9">
        <v>0</v>
      </c>
      <c r="H27" s="9">
        <f t="shared" si="0"/>
        <v>0</v>
      </c>
      <c r="I27" s="10">
        <v>0</v>
      </c>
      <c r="J27" s="164" t="s">
        <v>92</v>
      </c>
    </row>
    <row r="28" spans="1:10" ht="30.75" customHeight="1">
      <c r="A28" s="167"/>
      <c r="B28" s="162"/>
      <c r="C28" s="162"/>
      <c r="D28" s="71" t="s">
        <v>3</v>
      </c>
      <c r="E28" s="4">
        <v>210.8</v>
      </c>
      <c r="F28" s="4">
        <v>210.8</v>
      </c>
      <c r="G28" s="4">
        <v>0</v>
      </c>
      <c r="H28" s="4">
        <f t="shared" si="0"/>
        <v>-210.8</v>
      </c>
      <c r="I28" s="11">
        <f>G28/F28*100</f>
        <v>0</v>
      </c>
      <c r="J28" s="165"/>
    </row>
    <row r="29" spans="1:10" ht="33.75" customHeight="1">
      <c r="A29" s="167"/>
      <c r="B29" s="162"/>
      <c r="C29" s="162"/>
      <c r="D29" s="71" t="s">
        <v>69</v>
      </c>
      <c r="E29" s="4">
        <v>37.2</v>
      </c>
      <c r="F29" s="4">
        <v>37.2</v>
      </c>
      <c r="G29" s="4">
        <v>0</v>
      </c>
      <c r="H29" s="4">
        <f t="shared" si="0"/>
        <v>-37.2</v>
      </c>
      <c r="I29" s="11">
        <f>G29/F29*100</f>
        <v>0</v>
      </c>
      <c r="J29" s="165"/>
    </row>
    <row r="30" spans="1:10" ht="28.5" customHeight="1">
      <c r="A30" s="167"/>
      <c r="B30" s="162"/>
      <c r="C30" s="162"/>
      <c r="D30" s="12" t="s">
        <v>70</v>
      </c>
      <c r="E30" s="16">
        <v>0</v>
      </c>
      <c r="F30" s="16">
        <v>0</v>
      </c>
      <c r="G30" s="16">
        <v>0</v>
      </c>
      <c r="H30" s="4">
        <f t="shared" si="0"/>
        <v>0</v>
      </c>
      <c r="I30" s="11">
        <v>0</v>
      </c>
      <c r="J30" s="165"/>
    </row>
    <row r="31" spans="1:10" ht="15" thickBot="1">
      <c r="A31" s="168"/>
      <c r="B31" s="163"/>
      <c r="C31" s="163"/>
      <c r="D31" s="14" t="s">
        <v>45</v>
      </c>
      <c r="E31" s="15">
        <f>E27+E28+E29+E30</f>
        <v>248</v>
      </c>
      <c r="F31" s="15">
        <f>F27+F28+F29+F30</f>
        <v>248</v>
      </c>
      <c r="G31" s="15">
        <f>G27+G28+G29+G30</f>
        <v>0</v>
      </c>
      <c r="H31" s="4">
        <f t="shared" si="0"/>
        <v>-248</v>
      </c>
      <c r="I31" s="41">
        <v>0</v>
      </c>
      <c r="J31" s="166"/>
    </row>
    <row r="32" spans="1:10" ht="57" customHeight="1">
      <c r="A32" s="169">
        <v>3</v>
      </c>
      <c r="B32" s="96" t="s">
        <v>60</v>
      </c>
      <c r="C32" s="145" t="s">
        <v>49</v>
      </c>
      <c r="D32" s="69" t="s">
        <v>68</v>
      </c>
      <c r="E32" s="8">
        <v>0</v>
      </c>
      <c r="F32" s="8">
        <v>0</v>
      </c>
      <c r="G32" s="8">
        <v>0</v>
      </c>
      <c r="H32" s="9">
        <f t="shared" si="0"/>
        <v>0</v>
      </c>
      <c r="I32" s="10">
        <v>0</v>
      </c>
      <c r="J32" s="171" t="s">
        <v>99</v>
      </c>
    </row>
    <row r="33" spans="1:10" ht="69" customHeight="1">
      <c r="A33" s="170"/>
      <c r="B33" s="97"/>
      <c r="C33" s="162"/>
      <c r="D33" s="71" t="s">
        <v>3</v>
      </c>
      <c r="E33" s="4">
        <v>0</v>
      </c>
      <c r="F33" s="4">
        <v>0</v>
      </c>
      <c r="G33" s="4">
        <v>0</v>
      </c>
      <c r="H33" s="4">
        <f t="shared" si="0"/>
        <v>0</v>
      </c>
      <c r="I33" s="11">
        <v>0</v>
      </c>
      <c r="J33" s="172"/>
    </row>
    <row r="34" spans="1:10" ht="61.5" customHeight="1">
      <c r="A34" s="170"/>
      <c r="B34" s="97"/>
      <c r="C34" s="162"/>
      <c r="D34" s="71" t="s">
        <v>69</v>
      </c>
      <c r="E34" s="4">
        <v>3000</v>
      </c>
      <c r="F34" s="4">
        <v>3000</v>
      </c>
      <c r="G34" s="4">
        <v>251.4</v>
      </c>
      <c r="H34" s="4">
        <f t="shared" si="0"/>
        <v>-2748.6</v>
      </c>
      <c r="I34" s="11">
        <f>G34/F34*100</f>
        <v>8.38</v>
      </c>
      <c r="J34" s="172"/>
    </row>
    <row r="35" spans="1:10" ht="75" customHeight="1">
      <c r="A35" s="170"/>
      <c r="B35" s="97"/>
      <c r="C35" s="162"/>
      <c r="D35" s="12" t="s">
        <v>70</v>
      </c>
      <c r="E35" s="4">
        <v>0</v>
      </c>
      <c r="F35" s="4">
        <v>0</v>
      </c>
      <c r="G35" s="4">
        <v>0</v>
      </c>
      <c r="H35" s="4">
        <f>F35-G35</f>
        <v>0</v>
      </c>
      <c r="I35" s="11">
        <v>0</v>
      </c>
      <c r="J35" s="172"/>
    </row>
    <row r="36" spans="1:10" ht="63.75" customHeight="1" thickBot="1">
      <c r="A36" s="170"/>
      <c r="B36" s="97"/>
      <c r="C36" s="163"/>
      <c r="D36" s="72" t="s">
        <v>45</v>
      </c>
      <c r="E36" s="15">
        <f>E32+E33+E34+E35</f>
        <v>3000</v>
      </c>
      <c r="F36" s="15">
        <f>F32+F33+F34+F35</f>
        <v>3000</v>
      </c>
      <c r="G36" s="15">
        <f>G32+G33+G34+G35</f>
        <v>251.4</v>
      </c>
      <c r="H36" s="26">
        <f>G36-F36</f>
        <v>-2748.6</v>
      </c>
      <c r="I36" s="41">
        <f>G36/F36*100</f>
        <v>8.38</v>
      </c>
      <c r="J36" s="172"/>
    </row>
    <row r="37" spans="1:10" ht="34.5" customHeight="1">
      <c r="A37" s="170"/>
      <c r="B37" s="97"/>
      <c r="C37" s="145" t="s">
        <v>83</v>
      </c>
      <c r="D37" s="69" t="s">
        <v>68</v>
      </c>
      <c r="E37" s="8">
        <v>0</v>
      </c>
      <c r="F37" s="8">
        <v>0</v>
      </c>
      <c r="G37" s="8">
        <v>0</v>
      </c>
      <c r="H37" s="9">
        <f>G37-F37</f>
        <v>0</v>
      </c>
      <c r="I37" s="10">
        <v>0</v>
      </c>
      <c r="J37" s="173"/>
    </row>
    <row r="38" spans="1:10" ht="39" customHeight="1">
      <c r="A38" s="170"/>
      <c r="B38" s="97"/>
      <c r="C38" s="162"/>
      <c r="D38" s="71" t="s">
        <v>3</v>
      </c>
      <c r="E38" s="4">
        <v>0</v>
      </c>
      <c r="F38" s="4">
        <v>0</v>
      </c>
      <c r="G38" s="4">
        <v>0</v>
      </c>
      <c r="H38" s="4">
        <v>0</v>
      </c>
      <c r="I38" s="11">
        <v>0</v>
      </c>
      <c r="J38" s="173"/>
    </row>
    <row r="39" spans="1:10" ht="33" customHeight="1">
      <c r="A39" s="170"/>
      <c r="B39" s="97"/>
      <c r="C39" s="162"/>
      <c r="D39" s="71" t="s">
        <v>69</v>
      </c>
      <c r="E39" s="4">
        <v>0</v>
      </c>
      <c r="F39" s="4">
        <v>0</v>
      </c>
      <c r="G39" s="4">
        <v>0</v>
      </c>
      <c r="H39" s="4">
        <f>G39-F39</f>
        <v>0</v>
      </c>
      <c r="I39" s="11">
        <v>0</v>
      </c>
      <c r="J39" s="173"/>
    </row>
    <row r="40" spans="1:10" ht="39" customHeight="1">
      <c r="A40" s="170"/>
      <c r="B40" s="97"/>
      <c r="C40" s="162"/>
      <c r="D40" s="12" t="s">
        <v>70</v>
      </c>
      <c r="E40" s="4">
        <v>0</v>
      </c>
      <c r="F40" s="4">
        <v>0</v>
      </c>
      <c r="G40" s="4">
        <v>0</v>
      </c>
      <c r="H40" s="4">
        <f>F40-G40</f>
        <v>0</v>
      </c>
      <c r="I40" s="11">
        <v>0</v>
      </c>
      <c r="J40" s="173"/>
    </row>
    <row r="41" spans="1:10" ht="23.25" customHeight="1" thickBot="1">
      <c r="A41" s="170"/>
      <c r="B41" s="97"/>
      <c r="C41" s="162"/>
      <c r="D41" s="50" t="s">
        <v>45</v>
      </c>
      <c r="E41" s="13">
        <f>E37+E38+E39+E40</f>
        <v>0</v>
      </c>
      <c r="F41" s="13">
        <f>F37+F38+F39+F40</f>
        <v>0</v>
      </c>
      <c r="G41" s="13">
        <f>G37+G38+G39+G40</f>
        <v>0</v>
      </c>
      <c r="H41" s="48">
        <f>G41-F41</f>
        <v>0</v>
      </c>
      <c r="I41" s="33">
        <v>0</v>
      </c>
      <c r="J41" s="173"/>
    </row>
    <row r="42" spans="1:10" ht="34.5" customHeight="1">
      <c r="A42" s="170"/>
      <c r="B42" s="97"/>
      <c r="C42" s="145" t="s">
        <v>85</v>
      </c>
      <c r="D42" s="69" t="s">
        <v>68</v>
      </c>
      <c r="E42" s="8">
        <v>0</v>
      </c>
      <c r="F42" s="8">
        <v>0</v>
      </c>
      <c r="G42" s="8">
        <v>0</v>
      </c>
      <c r="H42" s="9">
        <f>G42-F42</f>
        <v>0</v>
      </c>
      <c r="I42" s="10">
        <v>0</v>
      </c>
      <c r="J42" s="99"/>
    </row>
    <row r="43" spans="1:10" ht="36.75" customHeight="1">
      <c r="A43" s="170"/>
      <c r="B43" s="97"/>
      <c r="C43" s="162"/>
      <c r="D43" s="71" t="s">
        <v>3</v>
      </c>
      <c r="E43" s="4">
        <v>0</v>
      </c>
      <c r="F43" s="4">
        <v>0</v>
      </c>
      <c r="G43" s="4">
        <v>0</v>
      </c>
      <c r="H43" s="4">
        <v>0</v>
      </c>
      <c r="I43" s="11">
        <v>0</v>
      </c>
      <c r="J43" s="100"/>
    </row>
    <row r="44" spans="1:10" ht="33" customHeight="1">
      <c r="A44" s="170"/>
      <c r="B44" s="97"/>
      <c r="C44" s="162"/>
      <c r="D44" s="71" t="s">
        <v>69</v>
      </c>
      <c r="E44" s="4">
        <v>0</v>
      </c>
      <c r="F44" s="4">
        <v>0</v>
      </c>
      <c r="G44" s="4">
        <v>0</v>
      </c>
      <c r="H44" s="4">
        <v>0</v>
      </c>
      <c r="I44" s="4">
        <v>0</v>
      </c>
      <c r="J44" s="100"/>
    </row>
    <row r="45" spans="1:10" ht="39" customHeight="1">
      <c r="A45" s="170"/>
      <c r="B45" s="97"/>
      <c r="C45" s="162"/>
      <c r="D45" s="12" t="s">
        <v>70</v>
      </c>
      <c r="E45" s="4">
        <v>0</v>
      </c>
      <c r="F45" s="4">
        <v>0</v>
      </c>
      <c r="G45" s="4">
        <v>0</v>
      </c>
      <c r="H45" s="4">
        <v>0</v>
      </c>
      <c r="I45" s="4">
        <v>0</v>
      </c>
      <c r="J45" s="100"/>
    </row>
    <row r="46" spans="1:10" ht="23.25" customHeight="1" thickBot="1">
      <c r="A46" s="170"/>
      <c r="B46" s="97"/>
      <c r="C46" s="162"/>
      <c r="D46" s="50" t="s">
        <v>45</v>
      </c>
      <c r="E46" s="13">
        <f>E42+E43+E44+E45</f>
        <v>0</v>
      </c>
      <c r="F46" s="4">
        <v>0</v>
      </c>
      <c r="G46" s="4">
        <v>0</v>
      </c>
      <c r="H46" s="4">
        <v>0</v>
      </c>
      <c r="I46" s="4">
        <v>0</v>
      </c>
      <c r="J46" s="100"/>
    </row>
    <row r="47" spans="1:10" ht="34.5" customHeight="1">
      <c r="A47" s="170"/>
      <c r="B47" s="97"/>
      <c r="C47" s="145" t="s">
        <v>84</v>
      </c>
      <c r="D47" s="69" t="s">
        <v>68</v>
      </c>
      <c r="E47" s="8">
        <v>0</v>
      </c>
      <c r="F47" s="8">
        <v>0</v>
      </c>
      <c r="G47" s="8">
        <v>0</v>
      </c>
      <c r="H47" s="9">
        <f>G47-F47</f>
        <v>0</v>
      </c>
      <c r="I47" s="10">
        <v>0</v>
      </c>
      <c r="J47" s="100"/>
    </row>
    <row r="48" spans="1:10" ht="33" customHeight="1">
      <c r="A48" s="170"/>
      <c r="B48" s="97"/>
      <c r="C48" s="162"/>
      <c r="D48" s="71" t="s">
        <v>3</v>
      </c>
      <c r="E48" s="4">
        <v>0</v>
      </c>
      <c r="F48" s="4">
        <v>0</v>
      </c>
      <c r="G48" s="4">
        <v>0</v>
      </c>
      <c r="H48" s="4">
        <v>0</v>
      </c>
      <c r="I48" s="11">
        <v>0</v>
      </c>
      <c r="J48" s="100"/>
    </row>
    <row r="49" spans="1:10" ht="33" customHeight="1">
      <c r="A49" s="170"/>
      <c r="B49" s="97"/>
      <c r="C49" s="162"/>
      <c r="D49" s="71" t="s">
        <v>69</v>
      </c>
      <c r="E49" s="4">
        <v>0</v>
      </c>
      <c r="F49" s="4">
        <v>0</v>
      </c>
      <c r="G49" s="4">
        <v>0</v>
      </c>
      <c r="H49" s="4">
        <v>0</v>
      </c>
      <c r="I49" s="11">
        <v>0</v>
      </c>
      <c r="J49" s="100"/>
    </row>
    <row r="50" spans="1:10" ht="39" customHeight="1">
      <c r="A50" s="170"/>
      <c r="B50" s="97"/>
      <c r="C50" s="162"/>
      <c r="D50" s="12" t="s">
        <v>70</v>
      </c>
      <c r="E50" s="4">
        <v>0</v>
      </c>
      <c r="F50" s="4">
        <v>0</v>
      </c>
      <c r="G50" s="4">
        <v>0</v>
      </c>
      <c r="H50" s="4">
        <f>F50-G50</f>
        <v>0</v>
      </c>
      <c r="I50" s="11">
        <v>0</v>
      </c>
      <c r="J50" s="100"/>
    </row>
    <row r="51" spans="1:10" ht="23.25" customHeight="1" thickBot="1">
      <c r="A51" s="170"/>
      <c r="B51" s="98"/>
      <c r="C51" s="162"/>
      <c r="D51" s="50" t="s">
        <v>45</v>
      </c>
      <c r="E51" s="13">
        <f>E47+E48+E49+E50</f>
        <v>0</v>
      </c>
      <c r="F51" s="13">
        <f>F47+F48+F49+F50</f>
        <v>0</v>
      </c>
      <c r="G51" s="13">
        <f>G47+G48+G49+G50</f>
        <v>0</v>
      </c>
      <c r="H51" s="48">
        <f>G51-F51</f>
        <v>0</v>
      </c>
      <c r="I51" s="33">
        <v>0</v>
      </c>
      <c r="J51" s="101"/>
    </row>
    <row r="52" spans="1:10" ht="34.5" customHeight="1">
      <c r="A52" s="170"/>
      <c r="B52" s="96"/>
      <c r="C52" s="145" t="s">
        <v>28</v>
      </c>
      <c r="D52" s="75" t="s">
        <v>68</v>
      </c>
      <c r="E52" s="8">
        <v>0</v>
      </c>
      <c r="F52" s="8">
        <v>0</v>
      </c>
      <c r="G52" s="8">
        <v>0</v>
      </c>
      <c r="H52" s="9">
        <f>G52-F52</f>
        <v>0</v>
      </c>
      <c r="I52" s="10">
        <v>0</v>
      </c>
      <c r="J52" s="99"/>
    </row>
    <row r="53" spans="1:10" ht="39" customHeight="1">
      <c r="A53" s="170"/>
      <c r="B53" s="97"/>
      <c r="C53" s="162"/>
      <c r="D53" s="76" t="s">
        <v>3</v>
      </c>
      <c r="E53" s="4">
        <v>0</v>
      </c>
      <c r="F53" s="4">
        <v>0</v>
      </c>
      <c r="G53" s="4">
        <v>0</v>
      </c>
      <c r="H53" s="4">
        <v>0</v>
      </c>
      <c r="I53" s="11">
        <v>0</v>
      </c>
      <c r="J53" s="100"/>
    </row>
    <row r="54" spans="1:10" ht="33" customHeight="1">
      <c r="A54" s="170"/>
      <c r="B54" s="97"/>
      <c r="C54" s="162"/>
      <c r="D54" s="76" t="s">
        <v>69</v>
      </c>
      <c r="E54" s="4">
        <v>0</v>
      </c>
      <c r="F54" s="4">
        <v>0</v>
      </c>
      <c r="G54" s="4">
        <v>0</v>
      </c>
      <c r="H54" s="4">
        <f>G54-F54</f>
        <v>0</v>
      </c>
      <c r="I54" s="11">
        <v>0</v>
      </c>
      <c r="J54" s="100"/>
    </row>
    <row r="55" spans="1:10" ht="39" customHeight="1">
      <c r="A55" s="170"/>
      <c r="B55" s="97"/>
      <c r="C55" s="162"/>
      <c r="D55" s="12" t="s">
        <v>70</v>
      </c>
      <c r="E55" s="4">
        <v>0</v>
      </c>
      <c r="F55" s="4">
        <v>0</v>
      </c>
      <c r="G55" s="4">
        <v>0</v>
      </c>
      <c r="H55" s="4">
        <f>F55-G55</f>
        <v>0</v>
      </c>
      <c r="I55" s="11">
        <v>0</v>
      </c>
      <c r="J55" s="100"/>
    </row>
    <row r="56" spans="1:10" ht="23.25" customHeight="1" thickBot="1">
      <c r="A56" s="170"/>
      <c r="B56" s="98"/>
      <c r="C56" s="162"/>
      <c r="D56" s="50" t="s">
        <v>45</v>
      </c>
      <c r="E56" s="13">
        <f>E52+E53+E54+E55</f>
        <v>0</v>
      </c>
      <c r="F56" s="13">
        <v>0</v>
      </c>
      <c r="G56" s="13">
        <v>0</v>
      </c>
      <c r="H56" s="48">
        <f>G56-F56</f>
        <v>0</v>
      </c>
      <c r="I56" s="33">
        <v>0</v>
      </c>
      <c r="J56" s="101"/>
    </row>
    <row r="57" spans="1:10" ht="34.5" customHeight="1">
      <c r="A57" s="170"/>
      <c r="B57" s="96"/>
      <c r="C57" s="175" t="s">
        <v>93</v>
      </c>
      <c r="D57" s="78" t="s">
        <v>68</v>
      </c>
      <c r="E57" s="4">
        <v>0</v>
      </c>
      <c r="F57" s="4">
        <v>0</v>
      </c>
      <c r="G57" s="4">
        <v>0</v>
      </c>
      <c r="H57" s="4">
        <f>G57-F57</f>
        <v>0</v>
      </c>
      <c r="I57" s="4">
        <v>0</v>
      </c>
      <c r="J57" s="99" t="s">
        <v>104</v>
      </c>
    </row>
    <row r="58" spans="1:10" ht="39" customHeight="1">
      <c r="A58" s="170"/>
      <c r="B58" s="97"/>
      <c r="C58" s="175"/>
      <c r="D58" s="78" t="s">
        <v>3</v>
      </c>
      <c r="E58" s="4">
        <v>0</v>
      </c>
      <c r="F58" s="4">
        <v>0</v>
      </c>
      <c r="G58" s="4">
        <v>0</v>
      </c>
      <c r="H58" s="4">
        <v>0</v>
      </c>
      <c r="I58" s="4">
        <v>0</v>
      </c>
      <c r="J58" s="100"/>
    </row>
    <row r="59" spans="1:10" ht="33" customHeight="1">
      <c r="A59" s="170"/>
      <c r="B59" s="97"/>
      <c r="C59" s="175"/>
      <c r="D59" s="78" t="s">
        <v>69</v>
      </c>
      <c r="E59" s="4">
        <v>700</v>
      </c>
      <c r="F59" s="4">
        <v>700</v>
      </c>
      <c r="G59" s="4">
        <v>285.7</v>
      </c>
      <c r="H59" s="4">
        <f>G59-F59</f>
        <v>-414.3</v>
      </c>
      <c r="I59" s="4">
        <v>0</v>
      </c>
      <c r="J59" s="100"/>
    </row>
    <row r="60" spans="1:10" ht="39" customHeight="1">
      <c r="A60" s="170"/>
      <c r="B60" s="97"/>
      <c r="C60" s="175"/>
      <c r="D60" s="5" t="s">
        <v>70</v>
      </c>
      <c r="E60" s="4">
        <v>0</v>
      </c>
      <c r="F60" s="4">
        <v>0</v>
      </c>
      <c r="G60" s="4">
        <v>0</v>
      </c>
      <c r="H60" s="4">
        <f>F60-G60</f>
        <v>0</v>
      </c>
      <c r="I60" s="4">
        <v>0</v>
      </c>
      <c r="J60" s="100"/>
    </row>
    <row r="61" spans="1:10" ht="23.25" customHeight="1" thickBot="1">
      <c r="A61" s="170"/>
      <c r="B61" s="98"/>
      <c r="C61" s="175"/>
      <c r="D61" s="78" t="s">
        <v>45</v>
      </c>
      <c r="E61" s="4">
        <f>E57+E58+E59+E60</f>
        <v>700</v>
      </c>
      <c r="F61" s="4">
        <v>0</v>
      </c>
      <c r="G61" s="4">
        <v>0</v>
      </c>
      <c r="H61" s="4">
        <f>G61-F61</f>
        <v>0</v>
      </c>
      <c r="I61" s="4">
        <v>0</v>
      </c>
      <c r="J61" s="101"/>
    </row>
    <row r="62" spans="1:10" ht="25.5" customHeight="1">
      <c r="A62" s="102" t="s">
        <v>18</v>
      </c>
      <c r="B62" s="103"/>
      <c r="C62" s="104"/>
      <c r="D62" s="51" t="s">
        <v>68</v>
      </c>
      <c r="E62" s="23">
        <f>E22+E27+E32+E57</f>
        <v>11.5</v>
      </c>
      <c r="F62" s="23">
        <f>F22+F27+F32+F57</f>
        <v>11.5</v>
      </c>
      <c r="G62" s="23">
        <f>G22+G27+G32+G57</f>
        <v>0</v>
      </c>
      <c r="H62" s="23">
        <f>H22+H27+H32+H37</f>
        <v>-11.5</v>
      </c>
      <c r="I62" s="49">
        <f>G62/F62*100</f>
        <v>0</v>
      </c>
      <c r="J62" s="109" t="s">
        <v>34</v>
      </c>
    </row>
    <row r="63" spans="1:10" ht="37.5" customHeight="1">
      <c r="A63" s="105"/>
      <c r="B63" s="103"/>
      <c r="C63" s="104"/>
      <c r="D63" s="73" t="s">
        <v>3</v>
      </c>
      <c r="E63" s="23">
        <f aca="true" t="shared" si="1" ref="E63:G65">E23+E28+E33+E58</f>
        <v>602.3</v>
      </c>
      <c r="F63" s="23">
        <f t="shared" si="1"/>
        <v>602.3</v>
      </c>
      <c r="G63" s="23">
        <f t="shared" si="1"/>
        <v>0</v>
      </c>
      <c r="H63" s="20">
        <f>G63-F63</f>
        <v>-602.3</v>
      </c>
      <c r="I63" s="19">
        <f>G63/F63*100</f>
        <v>0</v>
      </c>
      <c r="J63" s="109"/>
    </row>
    <row r="64" spans="1:10" ht="19.5" customHeight="1">
      <c r="A64" s="105"/>
      <c r="B64" s="103"/>
      <c r="C64" s="104"/>
      <c r="D64" s="73" t="s">
        <v>69</v>
      </c>
      <c r="E64" s="23">
        <f t="shared" si="1"/>
        <v>4108.5</v>
      </c>
      <c r="F64" s="23">
        <f t="shared" si="1"/>
        <v>4108.5</v>
      </c>
      <c r="G64" s="23">
        <f t="shared" si="1"/>
        <v>637.0999999999999</v>
      </c>
      <c r="H64" s="20">
        <f>G64-F64</f>
        <v>-3471.4</v>
      </c>
      <c r="I64" s="19">
        <f>G64/F64*100</f>
        <v>15.506875988803698</v>
      </c>
      <c r="J64" s="109"/>
    </row>
    <row r="65" spans="1:10" ht="36" customHeight="1" thickBot="1">
      <c r="A65" s="105"/>
      <c r="B65" s="103"/>
      <c r="C65" s="104"/>
      <c r="D65" s="73" t="s">
        <v>70</v>
      </c>
      <c r="E65" s="23">
        <f t="shared" si="1"/>
        <v>0</v>
      </c>
      <c r="F65" s="23">
        <f t="shared" si="1"/>
        <v>0</v>
      </c>
      <c r="G65" s="23">
        <f t="shared" si="1"/>
        <v>0</v>
      </c>
      <c r="H65" s="20">
        <f>F65-G65</f>
        <v>0</v>
      </c>
      <c r="I65" s="19">
        <v>0</v>
      </c>
      <c r="J65" s="109"/>
    </row>
    <row r="66" spans="1:10" ht="15" thickBot="1">
      <c r="A66" s="106"/>
      <c r="B66" s="107"/>
      <c r="C66" s="108"/>
      <c r="D66" s="21" t="s">
        <v>45</v>
      </c>
      <c r="E66" s="18">
        <f>SUM(E62:E65)</f>
        <v>4722.3</v>
      </c>
      <c r="F66" s="18">
        <f>SUM(F62:F65)</f>
        <v>4722.3</v>
      </c>
      <c r="G66" s="18">
        <f>SUM(G62:G65)</f>
        <v>637.0999999999999</v>
      </c>
      <c r="H66" s="42">
        <f>G66-F66</f>
        <v>-4085.2000000000003</v>
      </c>
      <c r="I66" s="27">
        <f>G66/F66*100</f>
        <v>13.491307201999023</v>
      </c>
      <c r="J66" s="110"/>
    </row>
    <row r="67" spans="1:10" ht="17.25" customHeight="1" thickBot="1">
      <c r="A67" s="111" t="s">
        <v>50</v>
      </c>
      <c r="B67" s="112"/>
      <c r="C67" s="112"/>
      <c r="D67" s="112"/>
      <c r="E67" s="112"/>
      <c r="F67" s="112"/>
      <c r="G67" s="112"/>
      <c r="H67" s="112"/>
      <c r="I67" s="112"/>
      <c r="J67" s="113"/>
    </row>
    <row r="68" spans="1:10" ht="42" customHeight="1">
      <c r="A68" s="174">
        <v>4</v>
      </c>
      <c r="B68" s="175" t="s">
        <v>61</v>
      </c>
      <c r="C68" s="176" t="s">
        <v>78</v>
      </c>
      <c r="D68" s="69" t="s">
        <v>68</v>
      </c>
      <c r="E68" s="8">
        <v>0</v>
      </c>
      <c r="F68" s="8">
        <v>0</v>
      </c>
      <c r="G68" s="8">
        <v>0</v>
      </c>
      <c r="H68" s="8">
        <f>F68-G68</f>
        <v>0</v>
      </c>
      <c r="I68" s="24">
        <v>0</v>
      </c>
      <c r="J68" s="164" t="s">
        <v>100</v>
      </c>
    </row>
    <row r="69" spans="1:10" ht="44.25" customHeight="1">
      <c r="A69" s="174"/>
      <c r="B69" s="175"/>
      <c r="C69" s="177"/>
      <c r="D69" s="71" t="s">
        <v>3</v>
      </c>
      <c r="E69" s="4">
        <v>0</v>
      </c>
      <c r="F69" s="4">
        <v>0</v>
      </c>
      <c r="G69" s="4">
        <v>0</v>
      </c>
      <c r="H69" s="4">
        <f>F69-G69</f>
        <v>0</v>
      </c>
      <c r="I69" s="19">
        <v>0</v>
      </c>
      <c r="J69" s="165"/>
    </row>
    <row r="70" spans="1:10" ht="38.25" customHeight="1">
      <c r="A70" s="174"/>
      <c r="B70" s="175"/>
      <c r="C70" s="177"/>
      <c r="D70" s="71" t="s">
        <v>69</v>
      </c>
      <c r="E70" s="4">
        <v>2000</v>
      </c>
      <c r="F70" s="4">
        <v>2000</v>
      </c>
      <c r="G70" s="4">
        <v>0</v>
      </c>
      <c r="H70" s="4">
        <f>G70-F70</f>
        <v>-2000</v>
      </c>
      <c r="I70" s="19">
        <f>G70/F70*100</f>
        <v>0</v>
      </c>
      <c r="J70" s="165"/>
    </row>
    <row r="71" spans="1:10" ht="40.5" customHeight="1">
      <c r="A71" s="174"/>
      <c r="B71" s="175"/>
      <c r="C71" s="177"/>
      <c r="D71" s="5" t="s">
        <v>70</v>
      </c>
      <c r="E71" s="4">
        <v>0</v>
      </c>
      <c r="F71" s="4">
        <v>0</v>
      </c>
      <c r="G71" s="4">
        <v>0</v>
      </c>
      <c r="H71" s="4">
        <f>F71-G71</f>
        <v>0</v>
      </c>
      <c r="I71" s="19">
        <v>0</v>
      </c>
      <c r="J71" s="165"/>
    </row>
    <row r="72" spans="1:10" ht="27" customHeight="1" thickBot="1">
      <c r="A72" s="174"/>
      <c r="B72" s="175"/>
      <c r="C72" s="178"/>
      <c r="D72" s="25" t="s">
        <v>45</v>
      </c>
      <c r="E72" s="26">
        <f>E68+E69+E70+E71</f>
        <v>2000</v>
      </c>
      <c r="F72" s="26">
        <f>F68+F69+F70+F71</f>
        <v>2000</v>
      </c>
      <c r="G72" s="26">
        <f>G68+G69+G70+G71</f>
        <v>0</v>
      </c>
      <c r="H72" s="15">
        <f>G72-F72</f>
        <v>-2000</v>
      </c>
      <c r="I72" s="27">
        <f>G72/F72*100</f>
        <v>0</v>
      </c>
      <c r="J72" s="166"/>
    </row>
    <row r="73" spans="1:10" ht="27" customHeight="1">
      <c r="A73" s="174"/>
      <c r="B73" s="175"/>
      <c r="C73" s="176" t="s">
        <v>73</v>
      </c>
      <c r="D73" s="53" t="s">
        <v>68</v>
      </c>
      <c r="E73" s="56">
        <v>0</v>
      </c>
      <c r="F73" s="56">
        <v>0</v>
      </c>
      <c r="G73" s="56">
        <v>0</v>
      </c>
      <c r="H73" s="56">
        <f>F73-G73</f>
        <v>0</v>
      </c>
      <c r="I73" s="57">
        <v>0</v>
      </c>
      <c r="J73" s="179"/>
    </row>
    <row r="74" spans="1:10" ht="25.5" customHeight="1">
      <c r="A74" s="174"/>
      <c r="B74" s="175"/>
      <c r="C74" s="177"/>
      <c r="D74" s="54" t="s">
        <v>3</v>
      </c>
      <c r="E74" s="39">
        <v>0</v>
      </c>
      <c r="F74" s="39">
        <v>0</v>
      </c>
      <c r="G74" s="39">
        <v>0</v>
      </c>
      <c r="H74" s="39">
        <f>F74-G74</f>
        <v>0</v>
      </c>
      <c r="I74" s="58">
        <v>0</v>
      </c>
      <c r="J74" s="180"/>
    </row>
    <row r="75" spans="1:10" ht="16.5" customHeight="1">
      <c r="A75" s="174"/>
      <c r="B75" s="175"/>
      <c r="C75" s="177"/>
      <c r="D75" s="54" t="s">
        <v>69</v>
      </c>
      <c r="E75" s="39">
        <v>0</v>
      </c>
      <c r="F75" s="39">
        <v>0</v>
      </c>
      <c r="G75" s="39">
        <v>0</v>
      </c>
      <c r="H75" s="39">
        <f>G75-F75</f>
        <v>0</v>
      </c>
      <c r="I75" s="58">
        <v>0</v>
      </c>
      <c r="J75" s="180"/>
    </row>
    <row r="76" spans="1:10" ht="39.75" customHeight="1">
      <c r="A76" s="174"/>
      <c r="B76" s="175"/>
      <c r="C76" s="177"/>
      <c r="D76" s="59" t="s">
        <v>70</v>
      </c>
      <c r="E76" s="39">
        <v>0</v>
      </c>
      <c r="F76" s="39">
        <v>0</v>
      </c>
      <c r="G76" s="39">
        <v>0</v>
      </c>
      <c r="H76" s="39">
        <f>F76-G76</f>
        <v>0</v>
      </c>
      <c r="I76" s="58">
        <v>0</v>
      </c>
      <c r="J76" s="180"/>
    </row>
    <row r="77" spans="1:10" ht="17.25" customHeight="1" thickBot="1">
      <c r="A77" s="174"/>
      <c r="B77" s="175"/>
      <c r="C77" s="178"/>
      <c r="D77" s="60" t="s">
        <v>45</v>
      </c>
      <c r="E77" s="61">
        <f>E73+E74+E75+E76</f>
        <v>0</v>
      </c>
      <c r="F77" s="61">
        <f>F73+F74+F75+F76</f>
        <v>0</v>
      </c>
      <c r="G77" s="61">
        <f>G73+G74+G75+G76</f>
        <v>0</v>
      </c>
      <c r="H77" s="62">
        <f>G77-F77</f>
        <v>0</v>
      </c>
      <c r="I77" s="63">
        <v>0</v>
      </c>
      <c r="J77" s="181"/>
    </row>
    <row r="78" spans="1:10" ht="27" customHeight="1">
      <c r="A78" s="174"/>
      <c r="B78" s="175"/>
      <c r="C78" s="176" t="s">
        <v>80</v>
      </c>
      <c r="D78" s="53" t="s">
        <v>68</v>
      </c>
      <c r="E78" s="56">
        <v>0</v>
      </c>
      <c r="F78" s="56">
        <v>0</v>
      </c>
      <c r="G78" s="56">
        <v>0</v>
      </c>
      <c r="H78" s="56">
        <f>F78-G78</f>
        <v>0</v>
      </c>
      <c r="I78" s="57">
        <v>0</v>
      </c>
      <c r="J78" s="182" t="s">
        <v>34</v>
      </c>
    </row>
    <row r="79" spans="1:10" ht="25.5" customHeight="1">
      <c r="A79" s="174"/>
      <c r="B79" s="175"/>
      <c r="C79" s="177"/>
      <c r="D79" s="54" t="s">
        <v>3</v>
      </c>
      <c r="E79" s="39">
        <v>0</v>
      </c>
      <c r="F79" s="39">
        <v>0</v>
      </c>
      <c r="G79" s="39">
        <v>0</v>
      </c>
      <c r="H79" s="39">
        <f>F79-G79</f>
        <v>0</v>
      </c>
      <c r="I79" s="58">
        <v>0</v>
      </c>
      <c r="J79" s="109"/>
    </row>
    <row r="80" spans="1:10" ht="16.5" customHeight="1">
      <c r="A80" s="174"/>
      <c r="B80" s="175"/>
      <c r="C80" s="177"/>
      <c r="D80" s="54" t="s">
        <v>69</v>
      </c>
      <c r="E80" s="39">
        <v>0</v>
      </c>
      <c r="F80" s="39">
        <v>0</v>
      </c>
      <c r="G80" s="39">
        <v>0</v>
      </c>
      <c r="H80" s="39">
        <f>G80-F80</f>
        <v>0</v>
      </c>
      <c r="I80" s="58">
        <v>0</v>
      </c>
      <c r="J80" s="109"/>
    </row>
    <row r="81" spans="1:10" ht="39.75" customHeight="1">
      <c r="A81" s="174"/>
      <c r="B81" s="175"/>
      <c r="C81" s="177"/>
      <c r="D81" s="59" t="s">
        <v>70</v>
      </c>
      <c r="E81" s="39">
        <v>0</v>
      </c>
      <c r="F81" s="39">
        <v>0</v>
      </c>
      <c r="G81" s="39">
        <v>0</v>
      </c>
      <c r="H81" s="39">
        <f>F81-G81</f>
        <v>0</v>
      </c>
      <c r="I81" s="58">
        <v>0</v>
      </c>
      <c r="J81" s="109"/>
    </row>
    <row r="82" spans="1:10" ht="17.25" customHeight="1" thickBot="1">
      <c r="A82" s="174"/>
      <c r="B82" s="175"/>
      <c r="C82" s="178"/>
      <c r="D82" s="60" t="s">
        <v>45</v>
      </c>
      <c r="E82" s="61">
        <f>E78+E79+E80+E81</f>
        <v>0</v>
      </c>
      <c r="F82" s="61">
        <f>F78+F79+F80+F81</f>
        <v>0</v>
      </c>
      <c r="G82" s="61">
        <f>G78+G79+G80+G81</f>
        <v>0</v>
      </c>
      <c r="H82" s="62">
        <f>G82-F82</f>
        <v>0</v>
      </c>
      <c r="I82" s="63">
        <v>0</v>
      </c>
      <c r="J82" s="110"/>
    </row>
    <row r="83" spans="1:10" ht="28.5" customHeight="1" thickBot="1">
      <c r="A83" s="105" t="s">
        <v>77</v>
      </c>
      <c r="B83" s="103"/>
      <c r="C83" s="183"/>
      <c r="D83" s="17" t="s">
        <v>68</v>
      </c>
      <c r="E83" s="18">
        <f aca="true" t="shared" si="2" ref="E83:H85">E68+E73</f>
        <v>0</v>
      </c>
      <c r="F83" s="18">
        <f t="shared" si="2"/>
        <v>0</v>
      </c>
      <c r="G83" s="18">
        <f t="shared" si="2"/>
        <v>0</v>
      </c>
      <c r="H83" s="18">
        <f t="shared" si="2"/>
        <v>0</v>
      </c>
      <c r="I83" s="24">
        <v>0</v>
      </c>
      <c r="J83" s="182" t="s">
        <v>34</v>
      </c>
    </row>
    <row r="84" spans="1:10" ht="39.75" customHeight="1" thickBot="1">
      <c r="A84" s="105"/>
      <c r="B84" s="103"/>
      <c r="C84" s="104"/>
      <c r="D84" s="73" t="s">
        <v>3</v>
      </c>
      <c r="E84" s="18">
        <f t="shared" si="2"/>
        <v>0</v>
      </c>
      <c r="F84" s="18">
        <f t="shared" si="2"/>
        <v>0</v>
      </c>
      <c r="G84" s="18">
        <f t="shared" si="2"/>
        <v>0</v>
      </c>
      <c r="H84" s="18">
        <f t="shared" si="2"/>
        <v>0</v>
      </c>
      <c r="I84" s="19">
        <v>0</v>
      </c>
      <c r="J84" s="109"/>
    </row>
    <row r="85" spans="1:10" ht="21.75" customHeight="1" thickBot="1">
      <c r="A85" s="105"/>
      <c r="B85" s="103"/>
      <c r="C85" s="104"/>
      <c r="D85" s="73" t="s">
        <v>69</v>
      </c>
      <c r="E85" s="18">
        <f t="shared" si="2"/>
        <v>2000</v>
      </c>
      <c r="F85" s="18">
        <f t="shared" si="2"/>
        <v>2000</v>
      </c>
      <c r="G85" s="18">
        <f t="shared" si="2"/>
        <v>0</v>
      </c>
      <c r="H85" s="18">
        <f t="shared" si="2"/>
        <v>-2000</v>
      </c>
      <c r="I85" s="19">
        <f>G85/F85*100</f>
        <v>0</v>
      </c>
      <c r="J85" s="109"/>
    </row>
    <row r="86" spans="1:10" ht="39" customHeight="1" thickBot="1">
      <c r="A86" s="105"/>
      <c r="B86" s="103"/>
      <c r="C86" s="104"/>
      <c r="D86" s="28" t="s">
        <v>70</v>
      </c>
      <c r="E86" s="18">
        <f>E71+E76</f>
        <v>0</v>
      </c>
      <c r="F86" s="29">
        <f>F71</f>
        <v>0</v>
      </c>
      <c r="G86" s="29">
        <f>G71</f>
        <v>0</v>
      </c>
      <c r="H86" s="30">
        <f>F86-G86</f>
        <v>0</v>
      </c>
      <c r="I86" s="31">
        <v>0</v>
      </c>
      <c r="J86" s="109"/>
    </row>
    <row r="87" spans="1:10" ht="17.25" customHeight="1" thickBot="1">
      <c r="A87" s="106"/>
      <c r="B87" s="107"/>
      <c r="C87" s="108"/>
      <c r="D87" s="32" t="s">
        <v>45</v>
      </c>
      <c r="E87" s="18">
        <f>E72+E77</f>
        <v>2000</v>
      </c>
      <c r="F87" s="18">
        <f>F72+F77</f>
        <v>2000</v>
      </c>
      <c r="G87" s="18">
        <f>G72+G77</f>
        <v>0</v>
      </c>
      <c r="H87" s="18">
        <f>H72+H77</f>
        <v>-2000</v>
      </c>
      <c r="I87" s="27">
        <f>G87/F87*100</f>
        <v>0</v>
      </c>
      <c r="J87" s="110"/>
    </row>
    <row r="88" spans="1:10" ht="27.75" customHeight="1" thickBot="1">
      <c r="A88" s="184" t="s">
        <v>51</v>
      </c>
      <c r="B88" s="185"/>
      <c r="C88" s="185"/>
      <c r="D88" s="185"/>
      <c r="E88" s="185"/>
      <c r="F88" s="185"/>
      <c r="G88" s="185"/>
      <c r="H88" s="185"/>
      <c r="I88" s="185"/>
      <c r="J88" s="186"/>
    </row>
    <row r="89" spans="1:10" ht="41.25" customHeight="1">
      <c r="A89" s="187">
        <v>5</v>
      </c>
      <c r="B89" s="145" t="s">
        <v>62</v>
      </c>
      <c r="C89" s="145" t="s">
        <v>49</v>
      </c>
      <c r="D89" s="69" t="s">
        <v>68</v>
      </c>
      <c r="E89" s="8">
        <v>0</v>
      </c>
      <c r="F89" s="8">
        <v>0</v>
      </c>
      <c r="G89" s="8">
        <v>0</v>
      </c>
      <c r="H89" s="8">
        <f>F89-G89</f>
        <v>0</v>
      </c>
      <c r="I89" s="10">
        <v>0</v>
      </c>
      <c r="J89" s="171" t="s">
        <v>101</v>
      </c>
    </row>
    <row r="90" spans="1:10" ht="41.25" customHeight="1">
      <c r="A90" s="188"/>
      <c r="B90" s="162"/>
      <c r="C90" s="162"/>
      <c r="D90" s="71" t="s">
        <v>3</v>
      </c>
      <c r="E90" s="4">
        <v>51399.9</v>
      </c>
      <c r="F90" s="4">
        <v>51399.9</v>
      </c>
      <c r="G90" s="4">
        <v>0</v>
      </c>
      <c r="H90" s="4">
        <f>G90-F90</f>
        <v>-51399.9</v>
      </c>
      <c r="I90" s="11">
        <f>G90/F90*100</f>
        <v>0</v>
      </c>
      <c r="J90" s="172"/>
    </row>
    <row r="91" spans="1:10" ht="41.25" customHeight="1">
      <c r="A91" s="188"/>
      <c r="B91" s="162"/>
      <c r="C91" s="162"/>
      <c r="D91" s="71" t="s">
        <v>69</v>
      </c>
      <c r="E91" s="4">
        <v>156103.7</v>
      </c>
      <c r="F91" s="4">
        <v>156103.7</v>
      </c>
      <c r="G91" s="4">
        <v>45350.1</v>
      </c>
      <c r="H91" s="4">
        <f>G91-F91</f>
        <v>-110753.6</v>
      </c>
      <c r="I91" s="11">
        <f>G91/F91*100</f>
        <v>29.05126528070763</v>
      </c>
      <c r="J91" s="172"/>
    </row>
    <row r="92" spans="1:10" ht="48" customHeight="1">
      <c r="A92" s="188"/>
      <c r="B92" s="162"/>
      <c r="C92" s="162"/>
      <c r="D92" s="71" t="s">
        <v>70</v>
      </c>
      <c r="E92" s="39">
        <v>19500</v>
      </c>
      <c r="F92" s="39">
        <v>19954.1</v>
      </c>
      <c r="G92" s="39">
        <v>1640.4</v>
      </c>
      <c r="H92" s="39">
        <f>G92-F92</f>
        <v>-18313.699999999997</v>
      </c>
      <c r="I92" s="55">
        <f>G92/F92*100</f>
        <v>8.22086688951143</v>
      </c>
      <c r="J92" s="172"/>
    </row>
    <row r="93" spans="1:10" ht="26.25" customHeight="1" thickBot="1">
      <c r="A93" s="189"/>
      <c r="B93" s="163"/>
      <c r="C93" s="163"/>
      <c r="D93" s="72" t="s">
        <v>45</v>
      </c>
      <c r="E93" s="15">
        <f>E89+E90+E91+E92</f>
        <v>227003.6</v>
      </c>
      <c r="F93" s="15">
        <f>F89+F90+F91+F92</f>
        <v>227457.7</v>
      </c>
      <c r="G93" s="15">
        <f>G89+G90+G91+G92</f>
        <v>46990.5</v>
      </c>
      <c r="H93" s="15">
        <f>G93-F93</f>
        <v>-180467.2</v>
      </c>
      <c r="I93" s="41">
        <f>G93/F93*100</f>
        <v>20.659006048157526</v>
      </c>
      <c r="J93" s="190"/>
    </row>
    <row r="94" spans="1:10" ht="27.75" customHeight="1">
      <c r="A94" s="191">
        <v>6</v>
      </c>
      <c r="B94" s="145" t="s">
        <v>63</v>
      </c>
      <c r="C94" s="145" t="s">
        <v>14</v>
      </c>
      <c r="D94" s="69" t="s">
        <v>68</v>
      </c>
      <c r="E94" s="8">
        <v>0</v>
      </c>
      <c r="F94" s="8">
        <v>0</v>
      </c>
      <c r="G94" s="8">
        <v>0</v>
      </c>
      <c r="H94" s="8">
        <f aca="true" t="shared" si="3" ref="H94:H109">F94-G94</f>
        <v>0</v>
      </c>
      <c r="I94" s="10">
        <v>0</v>
      </c>
      <c r="J94" s="164" t="s">
        <v>94</v>
      </c>
    </row>
    <row r="95" spans="1:10" ht="35.25" customHeight="1">
      <c r="A95" s="192"/>
      <c r="B95" s="162"/>
      <c r="C95" s="162"/>
      <c r="D95" s="71" t="s">
        <v>3</v>
      </c>
      <c r="E95" s="4">
        <v>0</v>
      </c>
      <c r="F95" s="4">
        <v>0</v>
      </c>
      <c r="G95" s="4">
        <v>0</v>
      </c>
      <c r="H95" s="4">
        <f t="shared" si="3"/>
        <v>0</v>
      </c>
      <c r="I95" s="11">
        <v>0</v>
      </c>
      <c r="J95" s="165"/>
    </row>
    <row r="96" spans="1:10" ht="29.25" customHeight="1">
      <c r="A96" s="192"/>
      <c r="B96" s="162"/>
      <c r="C96" s="162"/>
      <c r="D96" s="71" t="s">
        <v>69</v>
      </c>
      <c r="E96" s="4">
        <v>4000</v>
      </c>
      <c r="F96" s="4">
        <v>4000</v>
      </c>
      <c r="G96" s="4">
        <v>0</v>
      </c>
      <c r="H96" s="4">
        <f>G96-F96</f>
        <v>-4000</v>
      </c>
      <c r="I96" s="11">
        <f>G96/F96*100</f>
        <v>0</v>
      </c>
      <c r="J96" s="165"/>
    </row>
    <row r="97" spans="1:10" ht="33.75" customHeight="1">
      <c r="A97" s="192"/>
      <c r="B97" s="162"/>
      <c r="C97" s="162"/>
      <c r="D97" s="71" t="s">
        <v>70</v>
      </c>
      <c r="E97" s="4">
        <v>0</v>
      </c>
      <c r="F97" s="4">
        <v>0</v>
      </c>
      <c r="G97" s="4">
        <v>0</v>
      </c>
      <c r="H97" s="4">
        <f t="shared" si="3"/>
        <v>0</v>
      </c>
      <c r="I97" s="11">
        <v>0</v>
      </c>
      <c r="J97" s="165"/>
    </row>
    <row r="98" spans="1:10" ht="26.25" customHeight="1" thickBot="1">
      <c r="A98" s="193"/>
      <c r="B98" s="163"/>
      <c r="C98" s="163"/>
      <c r="D98" s="72" t="s">
        <v>45</v>
      </c>
      <c r="E98" s="15">
        <f>E94+E95+E96+E97</f>
        <v>4000</v>
      </c>
      <c r="F98" s="15">
        <f>F94+F95+F96+F97</f>
        <v>4000</v>
      </c>
      <c r="G98" s="15">
        <f>G94+G95+G96+G97</f>
        <v>0</v>
      </c>
      <c r="H98" s="15">
        <f>G98-F98</f>
        <v>-4000</v>
      </c>
      <c r="I98" s="41">
        <f>G98/F98*100</f>
        <v>0</v>
      </c>
      <c r="J98" s="166"/>
    </row>
    <row r="99" spans="1:10" ht="36.75" customHeight="1">
      <c r="A99" s="187">
        <v>7</v>
      </c>
      <c r="B99" s="145" t="s">
        <v>64</v>
      </c>
      <c r="C99" s="145" t="s">
        <v>28</v>
      </c>
      <c r="D99" s="69" t="s">
        <v>68</v>
      </c>
      <c r="E99" s="8">
        <v>0</v>
      </c>
      <c r="F99" s="8">
        <v>0</v>
      </c>
      <c r="G99" s="8">
        <v>0</v>
      </c>
      <c r="H99" s="8">
        <f t="shared" si="3"/>
        <v>0</v>
      </c>
      <c r="I99" s="10">
        <v>0</v>
      </c>
      <c r="J99" s="171" t="s">
        <v>95</v>
      </c>
    </row>
    <row r="100" spans="1:10" ht="45" customHeight="1">
      <c r="A100" s="188"/>
      <c r="B100" s="162"/>
      <c r="C100" s="162"/>
      <c r="D100" s="71" t="s">
        <v>3</v>
      </c>
      <c r="E100" s="4">
        <v>0</v>
      </c>
      <c r="F100" s="4">
        <v>0</v>
      </c>
      <c r="G100" s="4">
        <v>0</v>
      </c>
      <c r="H100" s="4">
        <f t="shared" si="3"/>
        <v>0</v>
      </c>
      <c r="I100" s="11">
        <v>0</v>
      </c>
      <c r="J100" s="172"/>
    </row>
    <row r="101" spans="1:10" ht="36" customHeight="1">
      <c r="A101" s="188"/>
      <c r="B101" s="162"/>
      <c r="C101" s="162"/>
      <c r="D101" s="71" t="s">
        <v>69</v>
      </c>
      <c r="E101" s="39">
        <v>6700</v>
      </c>
      <c r="F101" s="39">
        <v>6700</v>
      </c>
      <c r="G101" s="39">
        <v>2693.8</v>
      </c>
      <c r="H101" s="4">
        <f>G101-F101</f>
        <v>-4006.2</v>
      </c>
      <c r="I101" s="11">
        <f>G101/F101*100</f>
        <v>40.20597014925373</v>
      </c>
      <c r="J101" s="172"/>
    </row>
    <row r="102" spans="1:10" ht="39.75" customHeight="1">
      <c r="A102" s="188"/>
      <c r="B102" s="162"/>
      <c r="C102" s="162"/>
      <c r="D102" s="71" t="s">
        <v>70</v>
      </c>
      <c r="E102" s="4">
        <v>0</v>
      </c>
      <c r="F102" s="4">
        <v>0</v>
      </c>
      <c r="G102" s="4">
        <v>0</v>
      </c>
      <c r="H102" s="4">
        <f t="shared" si="3"/>
        <v>0</v>
      </c>
      <c r="I102" s="11">
        <v>0</v>
      </c>
      <c r="J102" s="172"/>
    </row>
    <row r="103" spans="1:10" ht="29.25" customHeight="1" thickBot="1">
      <c r="A103" s="189"/>
      <c r="B103" s="163"/>
      <c r="C103" s="163"/>
      <c r="D103" s="72" t="s">
        <v>45</v>
      </c>
      <c r="E103" s="15">
        <f>E99+E100+E101+E102</f>
        <v>6700</v>
      </c>
      <c r="F103" s="15">
        <f>F99+F100+F101+F102</f>
        <v>6700</v>
      </c>
      <c r="G103" s="15">
        <f>G99+G100+G101+G102</f>
        <v>2693.8</v>
      </c>
      <c r="H103" s="15">
        <f>G103-F103</f>
        <v>-4006.2</v>
      </c>
      <c r="I103" s="41">
        <f>G103/F103*100</f>
        <v>40.20597014925373</v>
      </c>
      <c r="J103" s="190"/>
    </row>
    <row r="104" spans="1:10" ht="26.25">
      <c r="A104" s="194">
        <v>8</v>
      </c>
      <c r="B104" s="197" t="s">
        <v>65</v>
      </c>
      <c r="C104" s="145" t="s">
        <v>52</v>
      </c>
      <c r="D104" s="69" t="s">
        <v>68</v>
      </c>
      <c r="E104" s="8">
        <v>0</v>
      </c>
      <c r="F104" s="8">
        <v>0</v>
      </c>
      <c r="G104" s="8">
        <v>0</v>
      </c>
      <c r="H104" s="8">
        <f t="shared" si="3"/>
        <v>0</v>
      </c>
      <c r="I104" s="10">
        <v>0</v>
      </c>
      <c r="J104" s="164" t="s">
        <v>96</v>
      </c>
    </row>
    <row r="105" spans="1:10" ht="26.25">
      <c r="A105" s="195"/>
      <c r="B105" s="175"/>
      <c r="C105" s="162"/>
      <c r="D105" s="71" t="s">
        <v>3</v>
      </c>
      <c r="E105" s="4">
        <v>0</v>
      </c>
      <c r="F105" s="4">
        <v>0</v>
      </c>
      <c r="G105" s="4">
        <v>0</v>
      </c>
      <c r="H105" s="4">
        <f t="shared" si="3"/>
        <v>0</v>
      </c>
      <c r="I105" s="11">
        <v>0</v>
      </c>
      <c r="J105" s="165"/>
    </row>
    <row r="106" spans="1:10" ht="14.25">
      <c r="A106" s="195"/>
      <c r="B106" s="175"/>
      <c r="C106" s="162"/>
      <c r="D106" s="71" t="s">
        <v>69</v>
      </c>
      <c r="E106" s="4">
        <v>50</v>
      </c>
      <c r="F106" s="4">
        <v>50</v>
      </c>
      <c r="G106" s="4">
        <v>0</v>
      </c>
      <c r="H106" s="4">
        <f>G106-F106</f>
        <v>-50</v>
      </c>
      <c r="I106" s="11">
        <f>G106/F106*100</f>
        <v>0</v>
      </c>
      <c r="J106" s="165"/>
    </row>
    <row r="107" spans="1:10" ht="33" customHeight="1">
      <c r="A107" s="195"/>
      <c r="B107" s="175"/>
      <c r="C107" s="162"/>
      <c r="D107" s="71" t="s">
        <v>70</v>
      </c>
      <c r="E107" s="4">
        <v>0</v>
      </c>
      <c r="F107" s="4">
        <v>0</v>
      </c>
      <c r="G107" s="4">
        <v>0</v>
      </c>
      <c r="H107" s="4">
        <f t="shared" si="3"/>
        <v>0</v>
      </c>
      <c r="I107" s="33">
        <v>0</v>
      </c>
      <c r="J107" s="165"/>
    </row>
    <row r="108" spans="1:10" ht="15" thickBot="1">
      <c r="A108" s="196"/>
      <c r="B108" s="198"/>
      <c r="C108" s="163"/>
      <c r="D108" s="72" t="s">
        <v>45</v>
      </c>
      <c r="E108" s="15">
        <f>E104+E105+E106+E107</f>
        <v>50</v>
      </c>
      <c r="F108" s="15">
        <f>F104+F105+F106+F107</f>
        <v>50</v>
      </c>
      <c r="G108" s="15">
        <f>G104+G105+G106+G107</f>
        <v>0</v>
      </c>
      <c r="H108" s="15">
        <f>G108-F108</f>
        <v>-50</v>
      </c>
      <c r="I108" s="41">
        <f>G108/F108*100%</f>
        <v>0</v>
      </c>
      <c r="J108" s="166"/>
    </row>
    <row r="109" spans="1:10" ht="29.25" customHeight="1">
      <c r="A109" s="102" t="s">
        <v>19</v>
      </c>
      <c r="B109" s="199"/>
      <c r="C109" s="199"/>
      <c r="D109" s="17" t="s">
        <v>68</v>
      </c>
      <c r="E109" s="18">
        <f aca="true" t="shared" si="4" ref="E109:G112">E89+E94+E99+E104</f>
        <v>0</v>
      </c>
      <c r="F109" s="18">
        <f t="shared" si="4"/>
        <v>0</v>
      </c>
      <c r="G109" s="18">
        <f t="shared" si="4"/>
        <v>0</v>
      </c>
      <c r="H109" s="24">
        <f t="shared" si="3"/>
        <v>0</v>
      </c>
      <c r="I109" s="18">
        <v>0</v>
      </c>
      <c r="J109" s="182" t="s">
        <v>34</v>
      </c>
    </row>
    <row r="110" spans="1:10" ht="40.5" customHeight="1">
      <c r="A110" s="105"/>
      <c r="B110" s="103"/>
      <c r="C110" s="103"/>
      <c r="D110" s="73" t="s">
        <v>3</v>
      </c>
      <c r="E110" s="20">
        <f t="shared" si="4"/>
        <v>51399.9</v>
      </c>
      <c r="F110" s="20">
        <f t="shared" si="4"/>
        <v>51399.9</v>
      </c>
      <c r="G110" s="20">
        <f t="shared" si="4"/>
        <v>0</v>
      </c>
      <c r="H110" s="19">
        <f>G110-F110</f>
        <v>-51399.9</v>
      </c>
      <c r="I110" s="20">
        <f>G110/F110*100</f>
        <v>0</v>
      </c>
      <c r="J110" s="109"/>
    </row>
    <row r="111" spans="1:10" ht="14.25">
      <c r="A111" s="105"/>
      <c r="B111" s="103"/>
      <c r="C111" s="103"/>
      <c r="D111" s="73" t="s">
        <v>69</v>
      </c>
      <c r="E111" s="20">
        <f t="shared" si="4"/>
        <v>166853.7</v>
      </c>
      <c r="F111" s="20">
        <f>F91+F96+F101+F106</f>
        <v>166853.7</v>
      </c>
      <c r="G111" s="20">
        <f>G91+G96+G101+G106</f>
        <v>48043.9</v>
      </c>
      <c r="H111" s="19">
        <f>G111-F111</f>
        <v>-118809.80000000002</v>
      </c>
      <c r="I111" s="20">
        <f>G111/F111*100</f>
        <v>28.794027342516227</v>
      </c>
      <c r="J111" s="109"/>
    </row>
    <row r="112" spans="1:10" ht="39.75">
      <c r="A112" s="105"/>
      <c r="B112" s="103"/>
      <c r="C112" s="103"/>
      <c r="D112" s="40" t="s">
        <v>70</v>
      </c>
      <c r="E112" s="20">
        <f t="shared" si="4"/>
        <v>19500</v>
      </c>
      <c r="F112" s="20">
        <f t="shared" si="4"/>
        <v>19954.1</v>
      </c>
      <c r="G112" s="20">
        <f t="shared" si="4"/>
        <v>1640.4</v>
      </c>
      <c r="H112" s="20">
        <f>G112-F112</f>
        <v>-18313.699999999997</v>
      </c>
      <c r="I112" s="20">
        <f>G112/F112*100</f>
        <v>8.22086688951143</v>
      </c>
      <c r="J112" s="109"/>
    </row>
    <row r="113" spans="1:10" ht="15" thickBot="1">
      <c r="A113" s="106"/>
      <c r="B113" s="107"/>
      <c r="C113" s="107"/>
      <c r="D113" s="32" t="s">
        <v>45</v>
      </c>
      <c r="E113" s="22">
        <f>E93+E98+E103+E108</f>
        <v>237753.6</v>
      </c>
      <c r="F113" s="22">
        <f>F93+F98+F103+F108</f>
        <v>238207.7</v>
      </c>
      <c r="G113" s="22">
        <f>G93+G98+G103+G108</f>
        <v>49684.3</v>
      </c>
      <c r="H113" s="22">
        <f>G113-F113</f>
        <v>-188523.40000000002</v>
      </c>
      <c r="I113" s="22">
        <f>G113/F113*100</f>
        <v>20.857554142876154</v>
      </c>
      <c r="J113" s="110"/>
    </row>
    <row r="114" spans="1:10" ht="15" thickBot="1">
      <c r="A114" s="200" t="s">
        <v>53</v>
      </c>
      <c r="B114" s="201"/>
      <c r="C114" s="201"/>
      <c r="D114" s="201"/>
      <c r="E114" s="201"/>
      <c r="F114" s="201"/>
      <c r="G114" s="201"/>
      <c r="H114" s="201"/>
      <c r="I114" s="201"/>
      <c r="J114" s="202"/>
    </row>
    <row r="115" spans="1:10" ht="27" customHeight="1">
      <c r="A115" s="187">
        <v>9</v>
      </c>
      <c r="B115" s="145" t="s">
        <v>66</v>
      </c>
      <c r="C115" s="145" t="s">
        <v>54</v>
      </c>
      <c r="D115" s="69" t="s">
        <v>68</v>
      </c>
      <c r="E115" s="8">
        <v>0</v>
      </c>
      <c r="F115" s="8">
        <v>0</v>
      </c>
      <c r="G115" s="8">
        <v>0</v>
      </c>
      <c r="H115" s="8">
        <f>F115-G115</f>
        <v>0</v>
      </c>
      <c r="I115" s="10">
        <v>0</v>
      </c>
      <c r="J115" s="164" t="s">
        <v>92</v>
      </c>
    </row>
    <row r="116" spans="1:10" ht="35.25" customHeight="1">
      <c r="A116" s="188"/>
      <c r="B116" s="162"/>
      <c r="C116" s="162"/>
      <c r="D116" s="71" t="s">
        <v>3</v>
      </c>
      <c r="E116" s="4">
        <v>0</v>
      </c>
      <c r="F116" s="4">
        <v>211.1</v>
      </c>
      <c r="G116" s="4">
        <v>0</v>
      </c>
      <c r="H116" s="4">
        <f>G116-F116</f>
        <v>-211.1</v>
      </c>
      <c r="I116" s="11">
        <v>0</v>
      </c>
      <c r="J116" s="165"/>
    </row>
    <row r="117" spans="1:10" ht="27" customHeight="1">
      <c r="A117" s="188"/>
      <c r="B117" s="162"/>
      <c r="C117" s="162"/>
      <c r="D117" s="71" t="s">
        <v>69</v>
      </c>
      <c r="E117" s="4">
        <v>250</v>
      </c>
      <c r="F117" s="4">
        <v>250</v>
      </c>
      <c r="G117" s="4">
        <v>0</v>
      </c>
      <c r="H117" s="4">
        <f>G117-F117</f>
        <v>-250</v>
      </c>
      <c r="I117" s="11">
        <f>G117/F117*100</f>
        <v>0</v>
      </c>
      <c r="J117" s="165"/>
    </row>
    <row r="118" spans="1:10" ht="30.75" customHeight="1">
      <c r="A118" s="188"/>
      <c r="B118" s="162"/>
      <c r="C118" s="162"/>
      <c r="D118" s="5" t="s">
        <v>70</v>
      </c>
      <c r="E118" s="4">
        <v>0</v>
      </c>
      <c r="F118" s="4">
        <v>0</v>
      </c>
      <c r="G118" s="4">
        <v>0</v>
      </c>
      <c r="H118" s="4">
        <f aca="true" t="shared" si="5" ref="H118:H144">F118-G118</f>
        <v>0</v>
      </c>
      <c r="I118" s="11">
        <v>0</v>
      </c>
      <c r="J118" s="165"/>
    </row>
    <row r="119" spans="1:10" ht="17.25" customHeight="1" thickBot="1">
      <c r="A119" s="189"/>
      <c r="B119" s="163"/>
      <c r="C119" s="163"/>
      <c r="D119" s="14" t="s">
        <v>45</v>
      </c>
      <c r="E119" s="15">
        <f>E115+E116+E117+E118</f>
        <v>250</v>
      </c>
      <c r="F119" s="15">
        <f>F115+F116+F117+F118</f>
        <v>461.1</v>
      </c>
      <c r="G119" s="15">
        <f>G115+G116+G117+G118</f>
        <v>0</v>
      </c>
      <c r="H119" s="15">
        <f>G119-F119</f>
        <v>-461.1</v>
      </c>
      <c r="I119" s="41">
        <f aca="true" t="shared" si="6" ref="I119:I150">G119/F119*100</f>
        <v>0</v>
      </c>
      <c r="J119" s="166"/>
    </row>
    <row r="120" spans="1:10" ht="28.5" customHeight="1">
      <c r="A120" s="203">
        <v>10</v>
      </c>
      <c r="B120" s="197" t="s">
        <v>67</v>
      </c>
      <c r="C120" s="197" t="s">
        <v>54</v>
      </c>
      <c r="D120" s="69" t="s">
        <v>68</v>
      </c>
      <c r="E120" s="8">
        <v>0</v>
      </c>
      <c r="F120" s="8">
        <v>0</v>
      </c>
      <c r="G120" s="8">
        <v>0</v>
      </c>
      <c r="H120" s="8">
        <f t="shared" si="5"/>
        <v>0</v>
      </c>
      <c r="I120" s="10">
        <v>0</v>
      </c>
      <c r="J120" s="164" t="s">
        <v>92</v>
      </c>
    </row>
    <row r="121" spans="1:10" ht="31.5" customHeight="1">
      <c r="A121" s="204"/>
      <c r="B121" s="175"/>
      <c r="C121" s="175"/>
      <c r="D121" s="71" t="s">
        <v>3</v>
      </c>
      <c r="E121" s="4">
        <v>0</v>
      </c>
      <c r="F121" s="4">
        <v>517.6</v>
      </c>
      <c r="G121" s="4">
        <v>0</v>
      </c>
      <c r="H121" s="4">
        <f>G121-F121</f>
        <v>-517.6</v>
      </c>
      <c r="I121" s="11">
        <v>0</v>
      </c>
      <c r="J121" s="165"/>
    </row>
    <row r="122" spans="1:10" ht="21" customHeight="1">
      <c r="A122" s="204"/>
      <c r="B122" s="175"/>
      <c r="C122" s="175"/>
      <c r="D122" s="71" t="s">
        <v>69</v>
      </c>
      <c r="E122" s="4">
        <v>550</v>
      </c>
      <c r="F122" s="4">
        <v>550</v>
      </c>
      <c r="G122" s="4">
        <v>0</v>
      </c>
      <c r="H122" s="4">
        <f>G122-F122</f>
        <v>-550</v>
      </c>
      <c r="I122" s="11">
        <f t="shared" si="6"/>
        <v>0</v>
      </c>
      <c r="J122" s="165"/>
    </row>
    <row r="123" spans="1:10" ht="29.25" customHeight="1">
      <c r="A123" s="204"/>
      <c r="B123" s="175"/>
      <c r="C123" s="175"/>
      <c r="D123" s="5" t="s">
        <v>70</v>
      </c>
      <c r="E123" s="4">
        <v>0</v>
      </c>
      <c r="F123" s="4">
        <v>0</v>
      </c>
      <c r="G123" s="4">
        <v>0</v>
      </c>
      <c r="H123" s="4">
        <f t="shared" si="5"/>
        <v>0</v>
      </c>
      <c r="I123" s="11">
        <v>0</v>
      </c>
      <c r="J123" s="165"/>
    </row>
    <row r="124" spans="1:10" ht="24" customHeight="1" hidden="1">
      <c r="A124" s="204"/>
      <c r="B124" s="175"/>
      <c r="C124" s="175"/>
      <c r="D124" s="71" t="s">
        <v>15</v>
      </c>
      <c r="E124" s="4"/>
      <c r="F124" s="4"/>
      <c r="G124" s="4"/>
      <c r="H124" s="4">
        <f t="shared" si="5"/>
        <v>0</v>
      </c>
      <c r="I124" s="11" t="e">
        <f t="shared" si="6"/>
        <v>#DIV/0!</v>
      </c>
      <c r="J124" s="165"/>
    </row>
    <row r="125" spans="1:10" ht="28.5" customHeight="1" hidden="1">
      <c r="A125" s="204"/>
      <c r="B125" s="175"/>
      <c r="C125" s="175"/>
      <c r="D125" s="71" t="s">
        <v>3</v>
      </c>
      <c r="E125" s="4"/>
      <c r="F125" s="4"/>
      <c r="G125" s="4"/>
      <c r="H125" s="4">
        <f t="shared" si="5"/>
        <v>0</v>
      </c>
      <c r="I125" s="11" t="e">
        <f t="shared" si="6"/>
        <v>#DIV/0!</v>
      </c>
      <c r="J125" s="165"/>
    </row>
    <row r="126" spans="1:10" ht="21" customHeight="1" hidden="1">
      <c r="A126" s="204"/>
      <c r="B126" s="175"/>
      <c r="C126" s="175"/>
      <c r="D126" s="71" t="s">
        <v>16</v>
      </c>
      <c r="E126" s="4"/>
      <c r="F126" s="4"/>
      <c r="G126" s="4"/>
      <c r="H126" s="4">
        <f t="shared" si="5"/>
        <v>0</v>
      </c>
      <c r="I126" s="11" t="e">
        <f t="shared" si="6"/>
        <v>#DIV/0!</v>
      </c>
      <c r="J126" s="165"/>
    </row>
    <row r="127" spans="1:10" ht="33.75" customHeight="1" hidden="1">
      <c r="A127" s="204"/>
      <c r="B127" s="175"/>
      <c r="C127" s="175"/>
      <c r="D127" s="5" t="s">
        <v>17</v>
      </c>
      <c r="E127" s="4"/>
      <c r="F127" s="4"/>
      <c r="G127" s="4"/>
      <c r="H127" s="4">
        <f t="shared" si="5"/>
        <v>0</v>
      </c>
      <c r="I127" s="11" t="e">
        <f t="shared" si="6"/>
        <v>#DIV/0!</v>
      </c>
      <c r="J127" s="165"/>
    </row>
    <row r="128" spans="1:10" ht="27" customHeight="1" hidden="1">
      <c r="A128" s="204"/>
      <c r="B128" s="175"/>
      <c r="C128" s="175"/>
      <c r="D128" s="71" t="s">
        <v>15</v>
      </c>
      <c r="E128" s="4"/>
      <c r="F128" s="4"/>
      <c r="G128" s="4"/>
      <c r="H128" s="4">
        <f t="shared" si="5"/>
        <v>0</v>
      </c>
      <c r="I128" s="11" t="e">
        <f t="shared" si="6"/>
        <v>#DIV/0!</v>
      </c>
      <c r="J128" s="165"/>
    </row>
    <row r="129" spans="1:10" ht="47.25" customHeight="1" hidden="1">
      <c r="A129" s="204"/>
      <c r="B129" s="175"/>
      <c r="C129" s="175"/>
      <c r="D129" s="71" t="s">
        <v>3</v>
      </c>
      <c r="E129" s="6"/>
      <c r="F129" s="6"/>
      <c r="G129" s="6"/>
      <c r="H129" s="4">
        <f t="shared" si="5"/>
        <v>0</v>
      </c>
      <c r="I129" s="11" t="e">
        <f t="shared" si="6"/>
        <v>#DIV/0!</v>
      </c>
      <c r="J129" s="165"/>
    </row>
    <row r="130" spans="1:10" ht="15" customHeight="1" hidden="1">
      <c r="A130" s="204"/>
      <c r="B130" s="175"/>
      <c r="C130" s="175"/>
      <c r="D130" s="71" t="s">
        <v>16</v>
      </c>
      <c r="E130" s="6"/>
      <c r="F130" s="6"/>
      <c r="G130" s="6"/>
      <c r="H130" s="4">
        <f t="shared" si="5"/>
        <v>0</v>
      </c>
      <c r="I130" s="11" t="e">
        <f t="shared" si="6"/>
        <v>#DIV/0!</v>
      </c>
      <c r="J130" s="165"/>
    </row>
    <row r="131" spans="1:10" ht="118.5" customHeight="1" hidden="1">
      <c r="A131" s="204"/>
      <c r="B131" s="175"/>
      <c r="C131" s="175"/>
      <c r="D131" s="71" t="s">
        <v>17</v>
      </c>
      <c r="E131" s="4"/>
      <c r="F131" s="4"/>
      <c r="G131" s="4"/>
      <c r="H131" s="4">
        <f t="shared" si="5"/>
        <v>0</v>
      </c>
      <c r="I131" s="11" t="e">
        <f t="shared" si="6"/>
        <v>#DIV/0!</v>
      </c>
      <c r="J131" s="165"/>
    </row>
    <row r="132" spans="1:10" ht="22.5" customHeight="1" hidden="1">
      <c r="A132" s="204"/>
      <c r="B132" s="175"/>
      <c r="C132" s="175"/>
      <c r="D132" s="71" t="s">
        <v>15</v>
      </c>
      <c r="E132" s="4"/>
      <c r="F132" s="4"/>
      <c r="G132" s="4"/>
      <c r="H132" s="4">
        <f t="shared" si="5"/>
        <v>0</v>
      </c>
      <c r="I132" s="11" t="e">
        <f t="shared" si="6"/>
        <v>#DIV/0!</v>
      </c>
      <c r="J132" s="165"/>
    </row>
    <row r="133" spans="1:10" ht="28.5" customHeight="1" hidden="1">
      <c r="A133" s="204"/>
      <c r="B133" s="175"/>
      <c r="C133" s="175"/>
      <c r="D133" s="71" t="s">
        <v>3</v>
      </c>
      <c r="E133" s="4"/>
      <c r="F133" s="4"/>
      <c r="G133" s="4"/>
      <c r="H133" s="4">
        <f t="shared" si="5"/>
        <v>0</v>
      </c>
      <c r="I133" s="11" t="e">
        <f t="shared" si="6"/>
        <v>#DIV/0!</v>
      </c>
      <c r="J133" s="165"/>
    </row>
    <row r="134" spans="1:10" ht="26.25" customHeight="1" hidden="1">
      <c r="A134" s="204"/>
      <c r="B134" s="175"/>
      <c r="C134" s="175"/>
      <c r="D134" s="71" t="s">
        <v>16</v>
      </c>
      <c r="E134" s="4"/>
      <c r="F134" s="4"/>
      <c r="G134" s="4"/>
      <c r="H134" s="4">
        <f t="shared" si="5"/>
        <v>0</v>
      </c>
      <c r="I134" s="11" t="e">
        <f t="shared" si="6"/>
        <v>#DIV/0!</v>
      </c>
      <c r="J134" s="165"/>
    </row>
    <row r="135" spans="1:10" ht="35.25" customHeight="1" hidden="1">
      <c r="A135" s="204"/>
      <c r="B135" s="175"/>
      <c r="C135" s="175"/>
      <c r="D135" s="5" t="s">
        <v>17</v>
      </c>
      <c r="E135" s="4"/>
      <c r="F135" s="4"/>
      <c r="G135" s="4"/>
      <c r="H135" s="4">
        <f t="shared" si="5"/>
        <v>0</v>
      </c>
      <c r="I135" s="11" t="e">
        <f t="shared" si="6"/>
        <v>#DIV/0!</v>
      </c>
      <c r="J135" s="165"/>
    </row>
    <row r="136" spans="1:10" ht="30.75" customHeight="1" hidden="1">
      <c r="A136" s="204"/>
      <c r="B136" s="175"/>
      <c r="C136" s="175"/>
      <c r="D136" s="71" t="s">
        <v>15</v>
      </c>
      <c r="E136" s="4"/>
      <c r="F136" s="4"/>
      <c r="G136" s="4"/>
      <c r="H136" s="4">
        <f t="shared" si="5"/>
        <v>0</v>
      </c>
      <c r="I136" s="11" t="e">
        <f t="shared" si="6"/>
        <v>#DIV/0!</v>
      </c>
      <c r="J136" s="165"/>
    </row>
    <row r="137" spans="1:10" ht="30" customHeight="1" hidden="1">
      <c r="A137" s="204"/>
      <c r="B137" s="175"/>
      <c r="C137" s="175"/>
      <c r="D137" s="71" t="s">
        <v>3</v>
      </c>
      <c r="E137" s="4"/>
      <c r="F137" s="4"/>
      <c r="G137" s="4"/>
      <c r="H137" s="4">
        <f t="shared" si="5"/>
        <v>0</v>
      </c>
      <c r="I137" s="11" t="e">
        <f t="shared" si="6"/>
        <v>#DIV/0!</v>
      </c>
      <c r="J137" s="165"/>
    </row>
    <row r="138" spans="1:10" ht="30.75" customHeight="1" hidden="1">
      <c r="A138" s="204"/>
      <c r="B138" s="175"/>
      <c r="C138" s="175"/>
      <c r="D138" s="71" t="s">
        <v>16</v>
      </c>
      <c r="E138" s="4"/>
      <c r="F138" s="4"/>
      <c r="G138" s="4"/>
      <c r="H138" s="4">
        <f t="shared" si="5"/>
        <v>0</v>
      </c>
      <c r="I138" s="11" t="e">
        <f t="shared" si="6"/>
        <v>#DIV/0!</v>
      </c>
      <c r="J138" s="165"/>
    </row>
    <row r="139" spans="1:10" ht="76.5" customHeight="1" hidden="1">
      <c r="A139" s="204"/>
      <c r="B139" s="175"/>
      <c r="C139" s="175"/>
      <c r="D139" s="71" t="s">
        <v>17</v>
      </c>
      <c r="E139" s="4"/>
      <c r="F139" s="4"/>
      <c r="G139" s="4"/>
      <c r="H139" s="4">
        <f t="shared" si="5"/>
        <v>0</v>
      </c>
      <c r="I139" s="11" t="e">
        <f t="shared" si="6"/>
        <v>#DIV/0!</v>
      </c>
      <c r="J139" s="165"/>
    </row>
    <row r="140" spans="1:10" ht="25.5" customHeight="1" thickBot="1">
      <c r="A140" s="205"/>
      <c r="B140" s="198"/>
      <c r="C140" s="198"/>
      <c r="D140" s="72" t="s">
        <v>45</v>
      </c>
      <c r="E140" s="15">
        <f>E120+E121+E122+E123</f>
        <v>550</v>
      </c>
      <c r="F140" s="15">
        <f>F120+F121+F122+F123</f>
        <v>1067.6</v>
      </c>
      <c r="G140" s="15">
        <f>G120+G121+G122+G123</f>
        <v>0</v>
      </c>
      <c r="H140" s="15">
        <f>G140-F140</f>
        <v>-1067.6</v>
      </c>
      <c r="I140" s="41">
        <f t="shared" si="6"/>
        <v>0</v>
      </c>
      <c r="J140" s="166"/>
    </row>
    <row r="141" spans="1:10" ht="27.75" customHeight="1">
      <c r="A141" s="102" t="s">
        <v>20</v>
      </c>
      <c r="B141" s="199"/>
      <c r="C141" s="183"/>
      <c r="D141" s="17" t="s">
        <v>68</v>
      </c>
      <c r="E141" s="18">
        <f aca="true" t="shared" si="7" ref="E141:G144">E115+E120+E124+E128+E132+E136</f>
        <v>0</v>
      </c>
      <c r="F141" s="18">
        <f t="shared" si="7"/>
        <v>0</v>
      </c>
      <c r="G141" s="18">
        <f t="shared" si="7"/>
        <v>0</v>
      </c>
      <c r="H141" s="18">
        <f t="shared" si="5"/>
        <v>0</v>
      </c>
      <c r="I141" s="24">
        <v>0</v>
      </c>
      <c r="J141" s="182" t="s">
        <v>34</v>
      </c>
    </row>
    <row r="142" spans="1:10" ht="42" customHeight="1">
      <c r="A142" s="105"/>
      <c r="B142" s="103"/>
      <c r="C142" s="104"/>
      <c r="D142" s="73" t="s">
        <v>3</v>
      </c>
      <c r="E142" s="20">
        <f t="shared" si="7"/>
        <v>0</v>
      </c>
      <c r="F142" s="20">
        <f t="shared" si="7"/>
        <v>728.7</v>
      </c>
      <c r="G142" s="20">
        <f t="shared" si="7"/>
        <v>0</v>
      </c>
      <c r="H142" s="20">
        <f>G142-F142</f>
        <v>-728.7</v>
      </c>
      <c r="I142" s="19">
        <f t="shared" si="6"/>
        <v>0</v>
      </c>
      <c r="J142" s="109"/>
    </row>
    <row r="143" spans="1:10" ht="19.5" customHeight="1">
      <c r="A143" s="105"/>
      <c r="B143" s="103"/>
      <c r="C143" s="104"/>
      <c r="D143" s="73" t="s">
        <v>69</v>
      </c>
      <c r="E143" s="20">
        <f t="shared" si="7"/>
        <v>800</v>
      </c>
      <c r="F143" s="20">
        <f t="shared" si="7"/>
        <v>800</v>
      </c>
      <c r="G143" s="20">
        <f t="shared" si="7"/>
        <v>0</v>
      </c>
      <c r="H143" s="20">
        <f>G143-F143</f>
        <v>-800</v>
      </c>
      <c r="I143" s="19">
        <f t="shared" si="6"/>
        <v>0</v>
      </c>
      <c r="J143" s="109"/>
    </row>
    <row r="144" spans="1:10" ht="39" customHeight="1">
      <c r="A144" s="105"/>
      <c r="B144" s="103"/>
      <c r="C144" s="104"/>
      <c r="D144" s="40" t="s">
        <v>70</v>
      </c>
      <c r="E144" s="20">
        <f t="shared" si="7"/>
        <v>0</v>
      </c>
      <c r="F144" s="20">
        <f t="shared" si="7"/>
        <v>0</v>
      </c>
      <c r="G144" s="20">
        <f t="shared" si="7"/>
        <v>0</v>
      </c>
      <c r="H144" s="20">
        <f t="shared" si="5"/>
        <v>0</v>
      </c>
      <c r="I144" s="19">
        <v>0</v>
      </c>
      <c r="J144" s="109"/>
    </row>
    <row r="145" spans="1:10" ht="14.25">
      <c r="A145" s="206"/>
      <c r="B145" s="207"/>
      <c r="C145" s="208"/>
      <c r="D145" s="40" t="s">
        <v>45</v>
      </c>
      <c r="E145" s="20">
        <f>E119+E140</f>
        <v>800</v>
      </c>
      <c r="F145" s="20">
        <f>F119+F140</f>
        <v>1528.6999999999998</v>
      </c>
      <c r="G145" s="20">
        <f>G119+G140</f>
        <v>0</v>
      </c>
      <c r="H145" s="20">
        <f aca="true" t="shared" si="8" ref="H145:H150">G145-F145</f>
        <v>-1528.6999999999998</v>
      </c>
      <c r="I145" s="19">
        <f t="shared" si="6"/>
        <v>0</v>
      </c>
      <c r="J145" s="209"/>
    </row>
    <row r="146" spans="1:10" ht="27" customHeight="1">
      <c r="A146" s="210" t="s">
        <v>55</v>
      </c>
      <c r="B146" s="211"/>
      <c r="C146" s="212"/>
      <c r="D146" s="73" t="s">
        <v>68</v>
      </c>
      <c r="E146" s="20">
        <f aca="true" t="shared" si="9" ref="E146:G150">E62+E83+E109+E141</f>
        <v>11.5</v>
      </c>
      <c r="F146" s="20">
        <f t="shared" si="9"/>
        <v>11.5</v>
      </c>
      <c r="G146" s="20">
        <f t="shared" si="9"/>
        <v>0</v>
      </c>
      <c r="H146" s="20">
        <f t="shared" si="8"/>
        <v>-11.5</v>
      </c>
      <c r="I146" s="19">
        <f t="shared" si="6"/>
        <v>0</v>
      </c>
      <c r="J146" s="219" t="s">
        <v>34</v>
      </c>
    </row>
    <row r="147" spans="1:10" ht="32.25" customHeight="1">
      <c r="A147" s="213"/>
      <c r="B147" s="214"/>
      <c r="C147" s="215"/>
      <c r="D147" s="73" t="s">
        <v>3</v>
      </c>
      <c r="E147" s="66">
        <f t="shared" si="9"/>
        <v>52002.200000000004</v>
      </c>
      <c r="F147" s="20">
        <f t="shared" si="9"/>
        <v>52730.9</v>
      </c>
      <c r="G147" s="20">
        <f t="shared" si="9"/>
        <v>0</v>
      </c>
      <c r="H147" s="20">
        <f t="shared" si="8"/>
        <v>-52730.9</v>
      </c>
      <c r="I147" s="19">
        <f t="shared" si="6"/>
        <v>0</v>
      </c>
      <c r="J147" s="109"/>
    </row>
    <row r="148" spans="1:10" ht="24" customHeight="1">
      <c r="A148" s="213"/>
      <c r="B148" s="214"/>
      <c r="C148" s="215"/>
      <c r="D148" s="73" t="s">
        <v>69</v>
      </c>
      <c r="E148" s="66">
        <f>E64+E85+E111+E143</f>
        <v>173762.2</v>
      </c>
      <c r="F148" s="20">
        <f t="shared" si="9"/>
        <v>173762.2</v>
      </c>
      <c r="G148" s="20">
        <f t="shared" si="9"/>
        <v>48681</v>
      </c>
      <c r="H148" s="20">
        <f t="shared" si="8"/>
        <v>-125081.20000000001</v>
      </c>
      <c r="I148" s="19">
        <f t="shared" si="6"/>
        <v>28.015874568807252</v>
      </c>
      <c r="J148" s="109"/>
    </row>
    <row r="149" spans="1:11" ht="36" customHeight="1">
      <c r="A149" s="213"/>
      <c r="B149" s="214"/>
      <c r="C149" s="215"/>
      <c r="D149" s="40" t="s">
        <v>70</v>
      </c>
      <c r="E149" s="66">
        <f t="shared" si="9"/>
        <v>19500</v>
      </c>
      <c r="F149" s="20">
        <f t="shared" si="9"/>
        <v>19954.1</v>
      </c>
      <c r="G149" s="20">
        <f t="shared" si="9"/>
        <v>1640.4</v>
      </c>
      <c r="H149" s="20">
        <f t="shared" si="8"/>
        <v>-18313.699999999997</v>
      </c>
      <c r="I149" s="19">
        <f t="shared" si="6"/>
        <v>8.22086688951143</v>
      </c>
      <c r="J149" s="109"/>
      <c r="K149" s="7"/>
    </row>
    <row r="150" spans="1:12" ht="15" customHeight="1">
      <c r="A150" s="216"/>
      <c r="B150" s="217"/>
      <c r="C150" s="218"/>
      <c r="D150" s="40" t="s">
        <v>45</v>
      </c>
      <c r="E150" s="20">
        <f t="shared" si="9"/>
        <v>245275.9</v>
      </c>
      <c r="F150" s="20">
        <f t="shared" si="9"/>
        <v>246458.7</v>
      </c>
      <c r="G150" s="20">
        <f t="shared" si="9"/>
        <v>50321.4</v>
      </c>
      <c r="H150" s="20">
        <f t="shared" si="8"/>
        <v>-196137.30000000002</v>
      </c>
      <c r="I150" s="19">
        <f t="shared" si="6"/>
        <v>20.41778196509192</v>
      </c>
      <c r="J150" s="209"/>
      <c r="L150" s="74"/>
    </row>
    <row r="151" spans="1:10" ht="19.5" customHeight="1">
      <c r="A151" s="220" t="s">
        <v>21</v>
      </c>
      <c r="B151" s="221"/>
      <c r="C151" s="221"/>
      <c r="D151" s="221"/>
      <c r="E151" s="221"/>
      <c r="F151" s="221"/>
      <c r="G151" s="221"/>
      <c r="H151" s="221"/>
      <c r="I151" s="221"/>
      <c r="J151" s="222"/>
    </row>
    <row r="152" spans="1:10" ht="25.5" customHeight="1">
      <c r="A152" s="223" t="s">
        <v>56</v>
      </c>
      <c r="B152" s="224"/>
      <c r="C152" s="224"/>
      <c r="D152" s="73" t="s">
        <v>68</v>
      </c>
      <c r="E152" s="34">
        <v>0</v>
      </c>
      <c r="F152" s="34">
        <v>0</v>
      </c>
      <c r="G152" s="34">
        <v>0</v>
      </c>
      <c r="H152" s="35">
        <f aca="true" t="shared" si="10" ref="H152:I155">F152-G152</f>
        <v>0</v>
      </c>
      <c r="I152" s="35">
        <f t="shared" si="10"/>
        <v>0</v>
      </c>
      <c r="J152" s="225" t="s">
        <v>34</v>
      </c>
    </row>
    <row r="153" spans="1:10" ht="30.75" customHeight="1">
      <c r="A153" s="223"/>
      <c r="B153" s="224"/>
      <c r="C153" s="224"/>
      <c r="D153" s="73" t="s">
        <v>3</v>
      </c>
      <c r="E153" s="34">
        <v>0</v>
      </c>
      <c r="F153" s="34">
        <v>0</v>
      </c>
      <c r="G153" s="34">
        <v>0</v>
      </c>
      <c r="H153" s="35">
        <f t="shared" si="10"/>
        <v>0</v>
      </c>
      <c r="I153" s="35">
        <f t="shared" si="10"/>
        <v>0</v>
      </c>
      <c r="J153" s="226"/>
    </row>
    <row r="154" spans="1:10" ht="14.25">
      <c r="A154" s="223"/>
      <c r="B154" s="224"/>
      <c r="C154" s="224"/>
      <c r="D154" s="36" t="s">
        <v>69</v>
      </c>
      <c r="E154" s="34">
        <v>0</v>
      </c>
      <c r="F154" s="34">
        <f>F75</f>
        <v>0</v>
      </c>
      <c r="G154" s="34">
        <f>G75</f>
        <v>0</v>
      </c>
      <c r="H154" s="35">
        <f>G154-F154</f>
        <v>0</v>
      </c>
      <c r="I154" s="35">
        <f>I75</f>
        <v>0</v>
      </c>
      <c r="J154" s="226"/>
    </row>
    <row r="155" spans="1:10" ht="39">
      <c r="A155" s="223"/>
      <c r="B155" s="224"/>
      <c r="C155" s="224"/>
      <c r="D155" s="36" t="s">
        <v>70</v>
      </c>
      <c r="E155" s="34">
        <v>0</v>
      </c>
      <c r="F155" s="34">
        <v>0</v>
      </c>
      <c r="G155" s="34">
        <v>0</v>
      </c>
      <c r="H155" s="35">
        <f t="shared" si="10"/>
        <v>0</v>
      </c>
      <c r="I155" s="35">
        <f t="shared" si="10"/>
        <v>0</v>
      </c>
      <c r="J155" s="226"/>
    </row>
    <row r="156" spans="1:10" ht="15" customHeight="1">
      <c r="A156" s="223"/>
      <c r="B156" s="224"/>
      <c r="C156" s="224"/>
      <c r="D156" s="36" t="s">
        <v>45</v>
      </c>
      <c r="E156" s="35">
        <f>E152+E153+E154+E155</f>
        <v>0</v>
      </c>
      <c r="F156" s="35">
        <f>F152+F153+F154+F155</f>
        <v>0</v>
      </c>
      <c r="G156" s="35">
        <f>G152+G153+G154+G155</f>
        <v>0</v>
      </c>
      <c r="H156" s="35">
        <f>H154</f>
        <v>0</v>
      </c>
      <c r="I156" s="35">
        <f>I154</f>
        <v>0</v>
      </c>
      <c r="J156" s="227"/>
    </row>
    <row r="157" spans="1:10" ht="14.25">
      <c r="A157" s="220" t="s">
        <v>21</v>
      </c>
      <c r="B157" s="221"/>
      <c r="C157" s="221"/>
      <c r="D157" s="221"/>
      <c r="E157" s="221"/>
      <c r="F157" s="221"/>
      <c r="G157" s="221"/>
      <c r="H157" s="221"/>
      <c r="I157" s="221"/>
      <c r="J157" s="222"/>
    </row>
    <row r="158" spans="1:10" ht="25.5" customHeight="1">
      <c r="A158" s="228" t="s">
        <v>22</v>
      </c>
      <c r="B158" s="229"/>
      <c r="C158" s="230"/>
      <c r="D158" s="73" t="s">
        <v>68</v>
      </c>
      <c r="E158" s="20">
        <f aca="true" t="shared" si="11" ref="E158:G159">E22+E27+E32+E68+E89+E94+E115+E120+E104</f>
        <v>11.5</v>
      </c>
      <c r="F158" s="20">
        <f t="shared" si="11"/>
        <v>11.5</v>
      </c>
      <c r="G158" s="20">
        <f t="shared" si="11"/>
        <v>0</v>
      </c>
      <c r="H158" s="20">
        <f>G158-F158</f>
        <v>-11.5</v>
      </c>
      <c r="I158" s="19">
        <f>G158/F158*100</f>
        <v>0</v>
      </c>
      <c r="J158" s="219" t="s">
        <v>34</v>
      </c>
    </row>
    <row r="159" spans="1:10" ht="39">
      <c r="A159" s="231"/>
      <c r="B159" s="232"/>
      <c r="C159" s="233"/>
      <c r="D159" s="73" t="s">
        <v>3</v>
      </c>
      <c r="E159" s="20">
        <f t="shared" si="11"/>
        <v>52002.200000000004</v>
      </c>
      <c r="F159" s="20">
        <f t="shared" si="11"/>
        <v>52730.9</v>
      </c>
      <c r="G159" s="20">
        <f t="shared" si="11"/>
        <v>0</v>
      </c>
      <c r="H159" s="20">
        <f>G159-F159</f>
        <v>-52730.9</v>
      </c>
      <c r="I159" s="19">
        <f>G159/F159*100</f>
        <v>0</v>
      </c>
      <c r="J159" s="109"/>
    </row>
    <row r="160" spans="1:10" ht="14.25">
      <c r="A160" s="231"/>
      <c r="B160" s="232"/>
      <c r="C160" s="233"/>
      <c r="D160" s="36" t="s">
        <v>69</v>
      </c>
      <c r="E160" s="20">
        <f>E24+E29+E34+E70+E91+E96+E106+E117+E122</f>
        <v>166362.2</v>
      </c>
      <c r="F160" s="20">
        <f>F24+F29+F34+F70+F91+F96+F106+F117+F122</f>
        <v>166362.2</v>
      </c>
      <c r="G160" s="20">
        <f>G24+G29+G34+G70+G91+G96+G101+G106+G117+G122</f>
        <v>48395.3</v>
      </c>
      <c r="H160" s="20">
        <f>G160-F160</f>
        <v>-117966.90000000001</v>
      </c>
      <c r="I160" s="19">
        <f aca="true" t="shared" si="12" ref="I160:I167">G160/F160*100</f>
        <v>29.09032220059605</v>
      </c>
      <c r="J160" s="109"/>
    </row>
    <row r="161" spans="1:10" ht="45" customHeight="1">
      <c r="A161" s="231"/>
      <c r="B161" s="232"/>
      <c r="C161" s="233"/>
      <c r="D161" s="36" t="s">
        <v>70</v>
      </c>
      <c r="E161" s="20">
        <f>E25+E30+E35+E71+E92+E97+E118+E123+E107</f>
        <v>19500</v>
      </c>
      <c r="F161" s="20">
        <f>F25+F30+F35+F71+F92+F97+F118+F123+F107</f>
        <v>19954.1</v>
      </c>
      <c r="G161" s="20">
        <f>G25+G30+G35+G71+G92+G97+G118+G123+G107</f>
        <v>1640.4</v>
      </c>
      <c r="H161" s="20">
        <f>G161-F161</f>
        <v>-18313.699999999997</v>
      </c>
      <c r="I161" s="19">
        <f t="shared" si="12"/>
        <v>8.22086688951143</v>
      </c>
      <c r="J161" s="109"/>
    </row>
    <row r="162" spans="1:10" ht="21" customHeight="1">
      <c r="A162" s="234"/>
      <c r="B162" s="235"/>
      <c r="C162" s="236"/>
      <c r="D162" s="36" t="s">
        <v>45</v>
      </c>
      <c r="E162" s="20">
        <f>E158+E159+E160+E161</f>
        <v>237875.90000000002</v>
      </c>
      <c r="F162" s="20">
        <f>F158+F159+F160+F161</f>
        <v>239058.7</v>
      </c>
      <c r="G162" s="20">
        <f>G158+G159+G160+G161</f>
        <v>50035.700000000004</v>
      </c>
      <c r="H162" s="20">
        <f>G162-F162</f>
        <v>-189023</v>
      </c>
      <c r="I162" s="19">
        <f t="shared" si="12"/>
        <v>20.930298709061834</v>
      </c>
      <c r="J162" s="209"/>
    </row>
    <row r="163" spans="1:10" ht="30" customHeight="1">
      <c r="A163" s="228" t="s">
        <v>57</v>
      </c>
      <c r="B163" s="229"/>
      <c r="C163" s="230"/>
      <c r="D163" s="73" t="s">
        <v>68</v>
      </c>
      <c r="E163" s="20">
        <f aca="true" t="shared" si="13" ref="E163:G166">E99</f>
        <v>0</v>
      </c>
      <c r="F163" s="20">
        <f t="shared" si="13"/>
        <v>0</v>
      </c>
      <c r="G163" s="20">
        <f t="shared" si="13"/>
        <v>0</v>
      </c>
      <c r="H163" s="20">
        <f aca="true" t="shared" si="14" ref="H163:H172">F163-G163</f>
        <v>0</v>
      </c>
      <c r="I163" s="19">
        <v>0</v>
      </c>
      <c r="J163" s="219" t="s">
        <v>34</v>
      </c>
    </row>
    <row r="164" spans="1:10" ht="30.75" customHeight="1">
      <c r="A164" s="231"/>
      <c r="B164" s="232"/>
      <c r="C164" s="233"/>
      <c r="D164" s="73" t="s">
        <v>3</v>
      </c>
      <c r="E164" s="20">
        <f t="shared" si="13"/>
        <v>0</v>
      </c>
      <c r="F164" s="20">
        <f t="shared" si="13"/>
        <v>0</v>
      </c>
      <c r="G164" s="20">
        <f t="shared" si="13"/>
        <v>0</v>
      </c>
      <c r="H164" s="20">
        <f t="shared" si="14"/>
        <v>0</v>
      </c>
      <c r="I164" s="19">
        <v>0</v>
      </c>
      <c r="J164" s="109"/>
    </row>
    <row r="165" spans="1:10" ht="19.5" customHeight="1">
      <c r="A165" s="231"/>
      <c r="B165" s="232"/>
      <c r="C165" s="233"/>
      <c r="D165" s="73" t="s">
        <v>69</v>
      </c>
      <c r="E165" s="20">
        <f>E101+E54</f>
        <v>6700</v>
      </c>
      <c r="F165" s="20">
        <f>F101+F54</f>
        <v>6700</v>
      </c>
      <c r="G165" s="20">
        <f>G101+G54</f>
        <v>2693.8</v>
      </c>
      <c r="H165" s="20">
        <f>G165-F165</f>
        <v>-4006.2</v>
      </c>
      <c r="I165" s="19">
        <f t="shared" si="12"/>
        <v>40.20597014925373</v>
      </c>
      <c r="J165" s="109"/>
    </row>
    <row r="166" spans="1:10" ht="38.25" customHeight="1">
      <c r="A166" s="231"/>
      <c r="B166" s="232"/>
      <c r="C166" s="233"/>
      <c r="D166" s="37" t="s">
        <v>70</v>
      </c>
      <c r="E166" s="20">
        <f t="shared" si="13"/>
        <v>0</v>
      </c>
      <c r="F166" s="20">
        <f t="shared" si="13"/>
        <v>0</v>
      </c>
      <c r="G166" s="20">
        <f t="shared" si="13"/>
        <v>0</v>
      </c>
      <c r="H166" s="20">
        <f t="shared" si="14"/>
        <v>0</v>
      </c>
      <c r="I166" s="19">
        <v>0</v>
      </c>
      <c r="J166" s="109"/>
    </row>
    <row r="167" spans="1:10" ht="22.5" customHeight="1" thickBot="1">
      <c r="A167" s="231"/>
      <c r="B167" s="232"/>
      <c r="C167" s="233"/>
      <c r="D167" s="38" t="s">
        <v>45</v>
      </c>
      <c r="E167" s="30">
        <f>E163+E164+E165+E166</f>
        <v>6700</v>
      </c>
      <c r="F167" s="30">
        <f>F163+F164+F165+F166</f>
        <v>6700</v>
      </c>
      <c r="G167" s="30">
        <f>G163+G164+G165+G166</f>
        <v>2693.8</v>
      </c>
      <c r="H167" s="30">
        <f>G167-F167</f>
        <v>-4006.2</v>
      </c>
      <c r="I167" s="31">
        <f t="shared" si="12"/>
        <v>40.20597014925373</v>
      </c>
      <c r="J167" s="109"/>
    </row>
    <row r="168" spans="1:10" ht="30.75" customHeight="1">
      <c r="A168" s="237" t="s">
        <v>81</v>
      </c>
      <c r="B168" s="238"/>
      <c r="C168" s="239"/>
      <c r="D168" s="17" t="s">
        <v>68</v>
      </c>
      <c r="E168" s="18">
        <v>0</v>
      </c>
      <c r="F168" s="18">
        <v>0</v>
      </c>
      <c r="G168" s="18">
        <v>0</v>
      </c>
      <c r="H168" s="18">
        <f t="shared" si="14"/>
        <v>0</v>
      </c>
      <c r="I168" s="24">
        <v>0</v>
      </c>
      <c r="J168" s="182" t="s">
        <v>34</v>
      </c>
    </row>
    <row r="169" spans="1:10" ht="33" customHeight="1">
      <c r="A169" s="240"/>
      <c r="B169" s="241"/>
      <c r="C169" s="242"/>
      <c r="D169" s="77" t="s">
        <v>3</v>
      </c>
      <c r="E169" s="20">
        <v>0</v>
      </c>
      <c r="F169" s="20">
        <v>0</v>
      </c>
      <c r="G169" s="20">
        <v>0</v>
      </c>
      <c r="H169" s="20">
        <f t="shared" si="14"/>
        <v>0</v>
      </c>
      <c r="I169" s="19">
        <v>0</v>
      </c>
      <c r="J169" s="109"/>
    </row>
    <row r="170" spans="1:10" ht="23.25" customHeight="1">
      <c r="A170" s="240"/>
      <c r="B170" s="241"/>
      <c r="C170" s="242"/>
      <c r="D170" s="77" t="s">
        <v>69</v>
      </c>
      <c r="E170" s="20">
        <v>0</v>
      </c>
      <c r="F170" s="20">
        <v>0</v>
      </c>
      <c r="G170" s="20">
        <v>0</v>
      </c>
      <c r="H170" s="20">
        <f t="shared" si="14"/>
        <v>0</v>
      </c>
      <c r="I170" s="19">
        <v>0</v>
      </c>
      <c r="J170" s="109"/>
    </row>
    <row r="171" spans="1:10" ht="44.25" customHeight="1">
      <c r="A171" s="240"/>
      <c r="B171" s="241"/>
      <c r="C171" s="242"/>
      <c r="D171" s="77" t="s">
        <v>70</v>
      </c>
      <c r="E171" s="20">
        <v>0</v>
      </c>
      <c r="F171" s="20">
        <v>0</v>
      </c>
      <c r="G171" s="20">
        <v>0</v>
      </c>
      <c r="H171" s="20">
        <f t="shared" si="14"/>
        <v>0</v>
      </c>
      <c r="I171" s="19">
        <v>0</v>
      </c>
      <c r="J171" s="109"/>
    </row>
    <row r="172" spans="1:10" ht="15" thickBot="1">
      <c r="A172" s="243"/>
      <c r="B172" s="244"/>
      <c r="C172" s="245"/>
      <c r="D172" s="43" t="s">
        <v>45</v>
      </c>
      <c r="E172" s="22">
        <f>E168+E169+E170+E171</f>
        <v>0</v>
      </c>
      <c r="F172" s="22">
        <f>F168+F169+F170+F171</f>
        <v>0</v>
      </c>
      <c r="G172" s="22">
        <f>G168+G169+G170+G171</f>
        <v>0</v>
      </c>
      <c r="H172" s="22">
        <f t="shared" si="14"/>
        <v>0</v>
      </c>
      <c r="I172" s="27">
        <v>0</v>
      </c>
      <c r="J172" s="110"/>
    </row>
    <row r="173" spans="1:10" ht="30.75" customHeight="1">
      <c r="A173" s="246" t="s">
        <v>82</v>
      </c>
      <c r="B173" s="247"/>
      <c r="C173" s="248"/>
      <c r="D173" s="73" t="s">
        <v>68</v>
      </c>
      <c r="E173" s="20">
        <v>0</v>
      </c>
      <c r="F173" s="20">
        <v>0</v>
      </c>
      <c r="G173" s="20">
        <v>0</v>
      </c>
      <c r="H173" s="20">
        <f>F173-G173</f>
        <v>0</v>
      </c>
      <c r="I173" s="19">
        <v>0</v>
      </c>
      <c r="J173" s="219" t="s">
        <v>34</v>
      </c>
    </row>
    <row r="174" spans="1:10" ht="33" customHeight="1">
      <c r="A174" s="240"/>
      <c r="B174" s="241"/>
      <c r="C174" s="242"/>
      <c r="D174" s="73" t="s">
        <v>3</v>
      </c>
      <c r="E174" s="20">
        <v>0</v>
      </c>
      <c r="F174" s="20">
        <v>0</v>
      </c>
      <c r="G174" s="20">
        <v>0</v>
      </c>
      <c r="H174" s="20">
        <f>F174-G174</f>
        <v>0</v>
      </c>
      <c r="I174" s="19">
        <v>0</v>
      </c>
      <c r="J174" s="109"/>
    </row>
    <row r="175" spans="1:10" ht="23.25" customHeight="1">
      <c r="A175" s="240"/>
      <c r="B175" s="241"/>
      <c r="C175" s="242"/>
      <c r="D175" s="73" t="s">
        <v>69</v>
      </c>
      <c r="E175" s="20">
        <f>E75</f>
        <v>0</v>
      </c>
      <c r="F175" s="20">
        <f>F75</f>
        <v>0</v>
      </c>
      <c r="G175" s="20">
        <f>G75</f>
        <v>0</v>
      </c>
      <c r="H175" s="20">
        <f>G175-F175</f>
        <v>0</v>
      </c>
      <c r="I175" s="19">
        <v>0</v>
      </c>
      <c r="J175" s="109"/>
    </row>
    <row r="176" spans="1:10" ht="42.75" customHeight="1">
      <c r="A176" s="240"/>
      <c r="B176" s="241"/>
      <c r="C176" s="242"/>
      <c r="D176" s="73" t="s">
        <v>70</v>
      </c>
      <c r="E176" s="20">
        <v>0</v>
      </c>
      <c r="F176" s="20">
        <v>0</v>
      </c>
      <c r="G176" s="20">
        <v>0</v>
      </c>
      <c r="H176" s="20">
        <f aca="true" t="shared" si="15" ref="H176:H192">G176-F176</f>
        <v>0</v>
      </c>
      <c r="I176" s="19">
        <v>0</v>
      </c>
      <c r="J176" s="109"/>
    </row>
    <row r="177" spans="1:10" ht="15" thickBot="1">
      <c r="A177" s="240"/>
      <c r="B177" s="241"/>
      <c r="C177" s="242"/>
      <c r="D177" s="38" t="s">
        <v>45</v>
      </c>
      <c r="E177" s="30">
        <f>E173+E174+E175+E176</f>
        <v>0</v>
      </c>
      <c r="F177" s="30">
        <f>F173+F174+F175+F176</f>
        <v>0</v>
      </c>
      <c r="G177" s="30">
        <f>G173+G174+G175+G176</f>
        <v>0</v>
      </c>
      <c r="H177" s="30">
        <f t="shared" si="15"/>
        <v>0</v>
      </c>
      <c r="I177" s="31">
        <v>0</v>
      </c>
      <c r="J177" s="109"/>
    </row>
    <row r="178" spans="1:10" ht="30.75" customHeight="1">
      <c r="A178" s="237" t="s">
        <v>88</v>
      </c>
      <c r="B178" s="238"/>
      <c r="C178" s="239"/>
      <c r="D178" s="17" t="s">
        <v>68</v>
      </c>
      <c r="E178" s="18">
        <v>0</v>
      </c>
      <c r="F178" s="18">
        <v>0</v>
      </c>
      <c r="G178" s="18">
        <v>0</v>
      </c>
      <c r="H178" s="18">
        <f t="shared" si="15"/>
        <v>0</v>
      </c>
      <c r="I178" s="24">
        <v>0</v>
      </c>
      <c r="J178" s="182" t="s">
        <v>34</v>
      </c>
    </row>
    <row r="179" spans="1:10" ht="32.25" customHeight="1">
      <c r="A179" s="240"/>
      <c r="B179" s="241"/>
      <c r="C179" s="242"/>
      <c r="D179" s="77" t="s">
        <v>3</v>
      </c>
      <c r="E179" s="20">
        <v>0</v>
      </c>
      <c r="F179" s="20">
        <v>0</v>
      </c>
      <c r="G179" s="20">
        <v>0</v>
      </c>
      <c r="H179" s="20">
        <f t="shared" si="15"/>
        <v>0</v>
      </c>
      <c r="I179" s="19">
        <v>0</v>
      </c>
      <c r="J179" s="109"/>
    </row>
    <row r="180" spans="1:10" ht="23.25" customHeight="1">
      <c r="A180" s="240"/>
      <c r="B180" s="241"/>
      <c r="C180" s="242"/>
      <c r="D180" s="77" t="s">
        <v>69</v>
      </c>
      <c r="E180" s="20">
        <v>0</v>
      </c>
      <c r="F180" s="20">
        <v>0</v>
      </c>
      <c r="G180" s="20">
        <v>0</v>
      </c>
      <c r="H180" s="20">
        <f t="shared" si="15"/>
        <v>0</v>
      </c>
      <c r="I180" s="19">
        <v>0</v>
      </c>
      <c r="J180" s="109"/>
    </row>
    <row r="181" spans="1:10" ht="43.5" customHeight="1">
      <c r="A181" s="240"/>
      <c r="B181" s="241"/>
      <c r="C181" s="242"/>
      <c r="D181" s="77" t="s">
        <v>70</v>
      </c>
      <c r="E181" s="20">
        <v>0</v>
      </c>
      <c r="F181" s="20">
        <v>0</v>
      </c>
      <c r="G181" s="20">
        <v>0</v>
      </c>
      <c r="H181" s="20">
        <f t="shared" si="15"/>
        <v>0</v>
      </c>
      <c r="I181" s="19">
        <v>0</v>
      </c>
      <c r="J181" s="109"/>
    </row>
    <row r="182" spans="1:10" ht="15" thickBot="1">
      <c r="A182" s="243"/>
      <c r="B182" s="244"/>
      <c r="C182" s="245"/>
      <c r="D182" s="43" t="s">
        <v>45</v>
      </c>
      <c r="E182" s="22">
        <f>E178+E179+E180+E181</f>
        <v>0</v>
      </c>
      <c r="F182" s="22">
        <f>F178+F179+F180+F181</f>
        <v>0</v>
      </c>
      <c r="G182" s="22">
        <f>G178+G179+G180+G181</f>
        <v>0</v>
      </c>
      <c r="H182" s="22">
        <f t="shared" si="15"/>
        <v>0</v>
      </c>
      <c r="I182" s="27">
        <v>0</v>
      </c>
      <c r="J182" s="110"/>
    </row>
    <row r="183" spans="1:10" ht="28.5" customHeight="1">
      <c r="A183" s="237" t="s">
        <v>86</v>
      </c>
      <c r="B183" s="238"/>
      <c r="C183" s="239"/>
      <c r="D183" s="17" t="s">
        <v>68</v>
      </c>
      <c r="E183" s="18">
        <v>0</v>
      </c>
      <c r="F183" s="18">
        <v>0</v>
      </c>
      <c r="G183" s="18">
        <v>0</v>
      </c>
      <c r="H183" s="18">
        <f t="shared" si="15"/>
        <v>0</v>
      </c>
      <c r="I183" s="24">
        <v>0</v>
      </c>
      <c r="J183" s="182" t="s">
        <v>34</v>
      </c>
    </row>
    <row r="184" spans="1:10" ht="32.25" customHeight="1">
      <c r="A184" s="240"/>
      <c r="B184" s="241"/>
      <c r="C184" s="242"/>
      <c r="D184" s="77" t="s">
        <v>3</v>
      </c>
      <c r="E184" s="20">
        <v>0</v>
      </c>
      <c r="F184" s="20">
        <v>0</v>
      </c>
      <c r="G184" s="20">
        <v>0</v>
      </c>
      <c r="H184" s="20">
        <f t="shared" si="15"/>
        <v>0</v>
      </c>
      <c r="I184" s="19">
        <v>0</v>
      </c>
      <c r="J184" s="109"/>
    </row>
    <row r="185" spans="1:10" ht="23.25" customHeight="1">
      <c r="A185" s="240"/>
      <c r="B185" s="241"/>
      <c r="C185" s="242"/>
      <c r="D185" s="77" t="s">
        <v>69</v>
      </c>
      <c r="E185" s="20">
        <v>0</v>
      </c>
      <c r="F185" s="20">
        <v>0</v>
      </c>
      <c r="G185" s="20">
        <v>0</v>
      </c>
      <c r="H185" s="20">
        <f t="shared" si="15"/>
        <v>0</v>
      </c>
      <c r="I185" s="19">
        <v>0</v>
      </c>
      <c r="J185" s="109"/>
    </row>
    <row r="186" spans="1:10" ht="43.5" customHeight="1">
      <c r="A186" s="240"/>
      <c r="B186" s="241"/>
      <c r="C186" s="242"/>
      <c r="D186" s="77" t="s">
        <v>70</v>
      </c>
      <c r="E186" s="20">
        <v>0</v>
      </c>
      <c r="F186" s="20">
        <v>0</v>
      </c>
      <c r="G186" s="20">
        <v>0</v>
      </c>
      <c r="H186" s="20">
        <f t="shared" si="15"/>
        <v>0</v>
      </c>
      <c r="I186" s="19">
        <v>0</v>
      </c>
      <c r="J186" s="109"/>
    </row>
    <row r="187" spans="1:10" ht="15" thickBot="1">
      <c r="A187" s="243"/>
      <c r="B187" s="244"/>
      <c r="C187" s="245"/>
      <c r="D187" s="43" t="s">
        <v>45</v>
      </c>
      <c r="E187" s="22">
        <f>E183+E184+E185+E186</f>
        <v>0</v>
      </c>
      <c r="F187" s="22">
        <f>F183+F184+F185+F186</f>
        <v>0</v>
      </c>
      <c r="G187" s="22">
        <f>G183+G184+G185+G186</f>
        <v>0</v>
      </c>
      <c r="H187" s="22">
        <f t="shared" si="15"/>
        <v>0</v>
      </c>
      <c r="I187" s="27">
        <v>0</v>
      </c>
      <c r="J187" s="110"/>
    </row>
    <row r="188" spans="1:10" ht="30.75" customHeight="1">
      <c r="A188" s="237" t="s">
        <v>87</v>
      </c>
      <c r="B188" s="238"/>
      <c r="C188" s="239"/>
      <c r="D188" s="17" t="s">
        <v>68</v>
      </c>
      <c r="E188" s="18">
        <v>0</v>
      </c>
      <c r="F188" s="18">
        <v>0</v>
      </c>
      <c r="G188" s="18">
        <v>0</v>
      </c>
      <c r="H188" s="18">
        <f t="shared" si="15"/>
        <v>0</v>
      </c>
      <c r="I188" s="24">
        <v>0</v>
      </c>
      <c r="J188" s="182" t="s">
        <v>34</v>
      </c>
    </row>
    <row r="189" spans="1:10" ht="32.25" customHeight="1">
      <c r="A189" s="240"/>
      <c r="B189" s="241"/>
      <c r="C189" s="242"/>
      <c r="D189" s="77" t="s">
        <v>3</v>
      </c>
      <c r="E189" s="20">
        <v>0</v>
      </c>
      <c r="F189" s="20">
        <v>0</v>
      </c>
      <c r="G189" s="20">
        <v>0</v>
      </c>
      <c r="H189" s="20">
        <f t="shared" si="15"/>
        <v>0</v>
      </c>
      <c r="I189" s="19">
        <v>0</v>
      </c>
      <c r="J189" s="109"/>
    </row>
    <row r="190" spans="1:10" ht="23.25" customHeight="1">
      <c r="A190" s="240"/>
      <c r="B190" s="241"/>
      <c r="C190" s="242"/>
      <c r="D190" s="77" t="s">
        <v>69</v>
      </c>
      <c r="E190" s="20">
        <v>0</v>
      </c>
      <c r="F190" s="20">
        <v>0</v>
      </c>
      <c r="G190" s="20">
        <v>0</v>
      </c>
      <c r="H190" s="20">
        <f t="shared" si="15"/>
        <v>0</v>
      </c>
      <c r="I190" s="19">
        <v>0</v>
      </c>
      <c r="J190" s="109"/>
    </row>
    <row r="191" spans="1:10" ht="43.5" customHeight="1">
      <c r="A191" s="240"/>
      <c r="B191" s="241"/>
      <c r="C191" s="242"/>
      <c r="D191" s="77" t="s">
        <v>70</v>
      </c>
      <c r="E191" s="20">
        <v>0</v>
      </c>
      <c r="F191" s="20">
        <v>0</v>
      </c>
      <c r="G191" s="20">
        <v>0</v>
      </c>
      <c r="H191" s="20">
        <f t="shared" si="15"/>
        <v>0</v>
      </c>
      <c r="I191" s="19">
        <v>0</v>
      </c>
      <c r="J191" s="109"/>
    </row>
    <row r="192" spans="1:10" ht="15" thickBot="1">
      <c r="A192" s="243"/>
      <c r="B192" s="244"/>
      <c r="C192" s="245"/>
      <c r="D192" s="43" t="s">
        <v>45</v>
      </c>
      <c r="E192" s="22">
        <f>E188+E189+E190+E191</f>
        <v>0</v>
      </c>
      <c r="F192" s="22">
        <f>F188+F189+F190+F191</f>
        <v>0</v>
      </c>
      <c r="G192" s="22">
        <f>G188+G189+G190+G191</f>
        <v>0</v>
      </c>
      <c r="H192" s="22">
        <f t="shared" si="15"/>
        <v>0</v>
      </c>
      <c r="I192" s="27">
        <v>0</v>
      </c>
      <c r="J192" s="110"/>
    </row>
    <row r="193" spans="1:10" ht="30.75" customHeight="1">
      <c r="A193" s="237" t="s">
        <v>102</v>
      </c>
      <c r="B193" s="238"/>
      <c r="C193" s="239"/>
      <c r="D193" s="17" t="s">
        <v>68</v>
      </c>
      <c r="E193" s="18">
        <v>0</v>
      </c>
      <c r="F193" s="18">
        <v>0</v>
      </c>
      <c r="G193" s="18">
        <v>0</v>
      </c>
      <c r="H193" s="18">
        <f>G193-F193</f>
        <v>0</v>
      </c>
      <c r="I193" s="24">
        <v>0</v>
      </c>
      <c r="J193" s="182" t="s">
        <v>34</v>
      </c>
    </row>
    <row r="194" spans="1:10" ht="32.25" customHeight="1">
      <c r="A194" s="240"/>
      <c r="B194" s="241"/>
      <c r="C194" s="242"/>
      <c r="D194" s="79" t="s">
        <v>3</v>
      </c>
      <c r="E194" s="20">
        <v>0</v>
      </c>
      <c r="F194" s="20">
        <v>0</v>
      </c>
      <c r="G194" s="20">
        <v>0</v>
      </c>
      <c r="H194" s="20">
        <f>G194-F194</f>
        <v>0</v>
      </c>
      <c r="I194" s="19">
        <v>0</v>
      </c>
      <c r="J194" s="109"/>
    </row>
    <row r="195" spans="1:10" ht="23.25" customHeight="1">
      <c r="A195" s="240"/>
      <c r="B195" s="241"/>
      <c r="C195" s="242"/>
      <c r="D195" s="79" t="s">
        <v>69</v>
      </c>
      <c r="E195" s="20">
        <f>E59</f>
        <v>700</v>
      </c>
      <c r="F195" s="20">
        <f>F59</f>
        <v>700</v>
      </c>
      <c r="G195" s="20">
        <f>G59</f>
        <v>285.7</v>
      </c>
      <c r="H195" s="20">
        <f>G195-F195</f>
        <v>-414.3</v>
      </c>
      <c r="I195" s="19">
        <f>G195/F195*100</f>
        <v>40.81428571428572</v>
      </c>
      <c r="J195" s="109"/>
    </row>
    <row r="196" spans="1:10" ht="43.5" customHeight="1">
      <c r="A196" s="240"/>
      <c r="B196" s="241"/>
      <c r="C196" s="242"/>
      <c r="D196" s="79" t="s">
        <v>70</v>
      </c>
      <c r="E196" s="20">
        <v>0</v>
      </c>
      <c r="F196" s="20">
        <v>0</v>
      </c>
      <c r="G196" s="20">
        <v>0</v>
      </c>
      <c r="H196" s="20">
        <f>G196-F196</f>
        <v>0</v>
      </c>
      <c r="I196" s="19">
        <v>0</v>
      </c>
      <c r="J196" s="109"/>
    </row>
    <row r="197" spans="1:10" ht="15" thickBot="1">
      <c r="A197" s="243"/>
      <c r="B197" s="244"/>
      <c r="C197" s="245"/>
      <c r="D197" s="43" t="s">
        <v>45</v>
      </c>
      <c r="E197" s="22">
        <f>E193+E194+E195+E196</f>
        <v>700</v>
      </c>
      <c r="F197" s="22">
        <f>F193+F194+F195+F196</f>
        <v>700</v>
      </c>
      <c r="G197" s="22">
        <f>G193+G194+G195+G196</f>
        <v>285.7</v>
      </c>
      <c r="H197" s="22">
        <f>G197-F197</f>
        <v>-414.3</v>
      </c>
      <c r="I197" s="27">
        <v>0</v>
      </c>
      <c r="J197" s="110"/>
    </row>
    <row r="198" spans="1:10" ht="14.25">
      <c r="A198" s="80"/>
      <c r="B198" s="80"/>
      <c r="C198" s="80"/>
      <c r="D198" s="81"/>
      <c r="E198" s="82"/>
      <c r="F198" s="82"/>
      <c r="G198" s="82"/>
      <c r="H198" s="82"/>
      <c r="I198" s="82"/>
      <c r="J198" s="83"/>
    </row>
    <row r="199" spans="1:10" ht="15">
      <c r="A199" s="119" t="s">
        <v>43</v>
      </c>
      <c r="B199" s="119"/>
      <c r="C199" s="119"/>
      <c r="D199" s="87" t="s">
        <v>103</v>
      </c>
      <c r="E199" s="89" t="s">
        <v>35</v>
      </c>
      <c r="F199" s="120" t="s">
        <v>42</v>
      </c>
      <c r="G199" s="120"/>
      <c r="H199" s="88"/>
      <c r="I199" s="123" t="s">
        <v>74</v>
      </c>
      <c r="J199" s="123"/>
    </row>
    <row r="200" spans="1:10" ht="14.25">
      <c r="A200" s="94"/>
      <c r="B200" s="118" t="s">
        <v>23</v>
      </c>
      <c r="C200" s="118"/>
      <c r="D200" s="95" t="s">
        <v>26</v>
      </c>
      <c r="E200" s="90" t="s">
        <v>24</v>
      </c>
      <c r="F200" s="116" t="s">
        <v>27</v>
      </c>
      <c r="G200" s="116"/>
      <c r="H200" s="85" t="s">
        <v>24</v>
      </c>
      <c r="I200" s="117" t="s">
        <v>25</v>
      </c>
      <c r="J200" s="117"/>
    </row>
    <row r="201" spans="1:10" ht="15" customHeight="1">
      <c r="A201" s="94"/>
      <c r="B201" s="94"/>
      <c r="C201" s="94"/>
      <c r="D201" s="94"/>
      <c r="E201" s="91"/>
      <c r="F201" s="84"/>
      <c r="G201" s="91"/>
      <c r="H201" s="84"/>
      <c r="I201" s="84"/>
      <c r="J201" s="91"/>
    </row>
    <row r="202" spans="1:10" ht="14.25" customHeight="1">
      <c r="A202" s="94"/>
      <c r="B202" s="119" t="s">
        <v>28</v>
      </c>
      <c r="C202" s="119"/>
      <c r="D202" s="86" t="s">
        <v>29</v>
      </c>
      <c r="E202" s="89" t="s">
        <v>36</v>
      </c>
      <c r="F202" s="120" t="s">
        <v>38</v>
      </c>
      <c r="G202" s="121"/>
      <c r="H202" s="88"/>
      <c r="I202" s="122" t="s">
        <v>89</v>
      </c>
      <c r="J202" s="122"/>
    </row>
    <row r="203" spans="1:10" ht="14.25">
      <c r="A203" s="93"/>
      <c r="B203" s="114" t="s">
        <v>39</v>
      </c>
      <c r="C203" s="115"/>
      <c r="D203" s="95" t="s">
        <v>26</v>
      </c>
      <c r="E203" s="90" t="s">
        <v>24</v>
      </c>
      <c r="F203" s="116" t="s">
        <v>27</v>
      </c>
      <c r="G203" s="116"/>
      <c r="H203" s="85" t="s">
        <v>24</v>
      </c>
      <c r="I203" s="117" t="s">
        <v>25</v>
      </c>
      <c r="J203" s="117"/>
    </row>
    <row r="204" spans="1:10" ht="14.25">
      <c r="A204" s="93"/>
      <c r="B204" s="93"/>
      <c r="C204" s="93"/>
      <c r="D204" s="93"/>
      <c r="E204" s="92"/>
      <c r="F204" s="93"/>
      <c r="G204" s="92"/>
      <c r="H204" s="93"/>
      <c r="I204" s="93"/>
      <c r="J204" s="92"/>
    </row>
  </sheetData>
  <sheetProtection/>
  <mergeCells count="123">
    <mergeCell ref="A188:C192"/>
    <mergeCell ref="J188:J192"/>
    <mergeCell ref="A193:C197"/>
    <mergeCell ref="J193:J197"/>
    <mergeCell ref="B57:B61"/>
    <mergeCell ref="C57:C61"/>
    <mergeCell ref="A173:C177"/>
    <mergeCell ref="J173:J177"/>
    <mergeCell ref="A178:C182"/>
    <mergeCell ref="J178:J182"/>
    <mergeCell ref="A183:C187"/>
    <mergeCell ref="J183:J187"/>
    <mergeCell ref="A157:J157"/>
    <mergeCell ref="A158:C162"/>
    <mergeCell ref="J158:J162"/>
    <mergeCell ref="A163:C167"/>
    <mergeCell ref="J163:J167"/>
    <mergeCell ref="A168:C172"/>
    <mergeCell ref="J168:J172"/>
    <mergeCell ref="A141:C145"/>
    <mergeCell ref="J141:J145"/>
    <mergeCell ref="A146:C150"/>
    <mergeCell ref="J146:J150"/>
    <mergeCell ref="A151:J151"/>
    <mergeCell ref="A152:C156"/>
    <mergeCell ref="J152:J156"/>
    <mergeCell ref="A114:J114"/>
    <mergeCell ref="A115:A119"/>
    <mergeCell ref="B115:B119"/>
    <mergeCell ref="C115:C119"/>
    <mergeCell ref="J115:J119"/>
    <mergeCell ref="A120:A140"/>
    <mergeCell ref="B120:B140"/>
    <mergeCell ref="C120:C140"/>
    <mergeCell ref="J120:J140"/>
    <mergeCell ref="A104:A108"/>
    <mergeCell ref="B104:B108"/>
    <mergeCell ref="C104:C108"/>
    <mergeCell ref="J104:J108"/>
    <mergeCell ref="A109:C113"/>
    <mergeCell ref="J109:J113"/>
    <mergeCell ref="A94:A98"/>
    <mergeCell ref="B94:B98"/>
    <mergeCell ref="C94:C98"/>
    <mergeCell ref="J94:J98"/>
    <mergeCell ref="A99:A103"/>
    <mergeCell ref="B99:B103"/>
    <mergeCell ref="C99:C103"/>
    <mergeCell ref="J99:J103"/>
    <mergeCell ref="A83:C87"/>
    <mergeCell ref="J83:J87"/>
    <mergeCell ref="A88:J88"/>
    <mergeCell ref="A89:A93"/>
    <mergeCell ref="B89:B93"/>
    <mergeCell ref="C89:C93"/>
    <mergeCell ref="J89:J93"/>
    <mergeCell ref="A68:A82"/>
    <mergeCell ref="B68:B82"/>
    <mergeCell ref="C68:C72"/>
    <mergeCell ref="J68:J72"/>
    <mergeCell ref="C73:C77"/>
    <mergeCell ref="J73:J77"/>
    <mergeCell ref="C78:C82"/>
    <mergeCell ref="J78:J82"/>
    <mergeCell ref="C37:C41"/>
    <mergeCell ref="J37:J41"/>
    <mergeCell ref="C42:C46"/>
    <mergeCell ref="J42:J51"/>
    <mergeCell ref="C47:C51"/>
    <mergeCell ref="C52:C56"/>
    <mergeCell ref="A22:A26"/>
    <mergeCell ref="B22:B26"/>
    <mergeCell ref="C22:C26"/>
    <mergeCell ref="J22:J26"/>
    <mergeCell ref="A27:A31"/>
    <mergeCell ref="B27:B31"/>
    <mergeCell ref="C27:C31"/>
    <mergeCell ref="J27:J31"/>
    <mergeCell ref="G15:G17"/>
    <mergeCell ref="H15:I15"/>
    <mergeCell ref="J15:J17"/>
    <mergeCell ref="A19:J19"/>
    <mergeCell ref="A20:J20"/>
    <mergeCell ref="A21:J21"/>
    <mergeCell ref="A11:J11"/>
    <mergeCell ref="A12:E12"/>
    <mergeCell ref="A13:J13"/>
    <mergeCell ref="A14:J14"/>
    <mergeCell ref="A15:A17"/>
    <mergeCell ref="B15:B17"/>
    <mergeCell ref="C15:C17"/>
    <mergeCell ref="D15:D17"/>
    <mergeCell ref="E15:E17"/>
    <mergeCell ref="F15:F17"/>
    <mergeCell ref="A199:C199"/>
    <mergeCell ref="F199:G199"/>
    <mergeCell ref="I199:J199"/>
    <mergeCell ref="I2:J2"/>
    <mergeCell ref="J3:K3"/>
    <mergeCell ref="I4:J4"/>
    <mergeCell ref="A6:J6"/>
    <mergeCell ref="A7:J7"/>
    <mergeCell ref="A9:I9"/>
    <mergeCell ref="A10:J10"/>
    <mergeCell ref="B203:C203"/>
    <mergeCell ref="F203:G203"/>
    <mergeCell ref="I203:J203"/>
    <mergeCell ref="B200:C200"/>
    <mergeCell ref="F200:G200"/>
    <mergeCell ref="I200:J200"/>
    <mergeCell ref="B202:C202"/>
    <mergeCell ref="F202:G202"/>
    <mergeCell ref="I202:J202"/>
    <mergeCell ref="B52:B56"/>
    <mergeCell ref="J52:J56"/>
    <mergeCell ref="J57:J61"/>
    <mergeCell ref="A62:C66"/>
    <mergeCell ref="J62:J66"/>
    <mergeCell ref="A67:J67"/>
    <mergeCell ref="A32:A61"/>
    <mergeCell ref="B32:B51"/>
    <mergeCell ref="C32:C36"/>
    <mergeCell ref="J32:J36"/>
  </mergeCells>
  <printOptions/>
  <pageMargins left="0.5118110236220472" right="0.31496062992125984" top="0.7480314960629921" bottom="0.5511811023622047" header="0.31496062992125984" footer="0.31496062992125984"/>
  <pageSetup fitToHeight="2"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2018-04-17T10:56:43Z</dcterms:modified>
  <cp:category/>
  <cp:version/>
  <cp:contentType/>
  <cp:contentStatus/>
</cp:coreProperties>
</file>