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5360" windowHeight="7980" activeTab="0"/>
  </bookViews>
  <sheets>
    <sheet name="молочные продукты" sheetId="1" r:id="rId1"/>
    <sheet name="1п.г.2012" sheetId="2" r:id="rId2"/>
  </sheets>
  <definedNames>
    <definedName name="_xlnm.Print_Area" localSheetId="0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<sst xmlns="http://schemas.openxmlformats.org/spreadsheetml/2006/main" count="212" uniqueCount="69">
  <si>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</si>
  <si>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</si>
  <si>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</si>
  <si>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</si>
  <si>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</si>
  <si>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</si>
  <si>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</si>
  <si>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</si>
  <si>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</si>
  <si>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</si>
  <si>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</si>
  <si>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</si>
  <si>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</si>
  <si>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</si>
  <si>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</si>
  <si>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</si>
  <si>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</si>
  <si>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</si>
  <si>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</si>
  <si>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</si>
  <si>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</si>
  <si>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</si>
  <si>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</si>
  <si>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</si>
  <si>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</si>
  <si>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</si>
  <si>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</si>
  <si>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ИП  Ходжаев Д.А..</t>
  </si>
  <si>
    <t>ОАО « УВА-Молоко», Россия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</si>
  <si>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</si>
  <si>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</si>
  <si>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</si>
  <si>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</si>
  <si>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</si>
  <si>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</si>
  <si>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</si>
  <si>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ООО "Молпродукт" г. Екатеринбург</t>
  </si>
  <si>
    <t>ООО "Продхолдинг" г. Челябинск</t>
  </si>
  <si>
    <t>"Шадринский МЗ" Курганская обл.</t>
  </si>
  <si>
    <t>"Алексеевский консервный комбинат" Татарстан</t>
  </si>
  <si>
    <t>ОАО Компания "Юнимилк", Тюменская обл.</t>
  </si>
  <si>
    <t>ООО "Промконсерв" г. Москва</t>
  </si>
  <si>
    <t>ООО "Ува-Молоко"</t>
  </si>
  <si>
    <t>ООО "Березовский молочный завод № 1" г. Березовский</t>
  </si>
  <si>
    <t>ООО "Малахит"</t>
  </si>
  <si>
    <t>До 31.12.2011</t>
  </si>
  <si>
    <t>Телефон 8 (34675)   6-00- 90, прайс-лист по состоянию на 20.10.2011г.</t>
  </si>
  <si>
    <t>Телефон 8 (34675)   7-59-63, прайс-лист по состоянию на 20.10.2011г.</t>
  </si>
  <si>
    <t>Телефон 8 (34675)   7-60-23, прайс-лист по состоянию на 20.10.2011г.</t>
  </si>
  <si>
    <t>Способ размещения заказа:   открытый аукцион в электронной форме</t>
  </si>
  <si>
    <t>Ф.И.О.  руководителя                           Энютина Г.Н.                     Подпись ______________________</t>
  </si>
  <si>
    <r>
      <t xml:space="preserve">Примечание: Лимит финансирования – </t>
    </r>
    <r>
      <rPr>
        <sz val="12"/>
        <color indexed="8"/>
        <rFont val="Times New Roman"/>
        <family val="1"/>
      </rPr>
      <t xml:space="preserve"> рублей.</t>
    </r>
  </si>
  <si>
    <t>Дата составления сводной  таблицы    15.12.2011 года</t>
  </si>
  <si>
    <t xml:space="preserve">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</si>
  <si>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Молоко витаминное  3,2% , 200мл ТУ 9222-003-59726525-03</t>
  </si>
  <si>
    <t>Сметана 15 % жирности,   фасованная по 250- 500гр., ГОСТ Р 52092-2003</t>
  </si>
  <si>
    <t>Творог 9% жирности, 220гр ТУ 9222-020-136015199</t>
  </si>
  <si>
    <t>Йогурт молочный с фруктами 2,7 % жирности, 115-125 гр ТУ 9222-010-18252860-09</t>
  </si>
  <si>
    <t>ООО «Эрмани»,Московская область</t>
  </si>
  <si>
    <t>"Шадринский МК" Курганская обл.</t>
  </si>
  <si>
    <t>ОАО «Молочный комбинат "Саранский"»</t>
  </si>
  <si>
    <t>ООО «Хохланд Руссланд», Московская область</t>
  </si>
  <si>
    <t>Серовский гор.мол.завод</t>
  </si>
  <si>
    <t xml:space="preserve">ООО "Компани" г.Ступино </t>
  </si>
  <si>
    <t>Сыр плавленный, пастообразный "Хохланд" 55%, 140гр, ТУ 9225-002 53130062-00</t>
  </si>
  <si>
    <t xml:space="preserve">Кол-во ед. товара, </t>
  </si>
  <si>
    <r>
      <t>Примечание: Лимит финансирования – 425 440</t>
    </r>
    <r>
      <rPr>
        <sz val="12"/>
        <color indexed="8"/>
        <rFont val="Times New Roman"/>
        <family val="1"/>
      </rPr>
      <t xml:space="preserve"> рублей.</t>
    </r>
  </si>
  <si>
    <t>Дата составления сводной  таблицы    19.12.2011 года</t>
  </si>
  <si>
    <t>До 30.06.2012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</si>
</sst>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/>
    </xf>
    <xf numFmtId="0" fontId="2" fillId="0" borderId="35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43" xfId="0" applyFont="1" applyBorder="1" applyAlignment="1">
      <alignment horizontal="justify" wrapText="1"/>
    </xf>
    <xf numFmtId="0" fontId="2" fillId="0" borderId="3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PageLayoutView="0" workbookViewId="0" topLeftCell="A31">
      <selection activeCell="A58" sqref="A58:G58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.75" thickBot="1">
      <c r="A2" s="72" t="s">
        <v>26</v>
      </c>
      <c r="B2" s="73"/>
      <c r="C2" s="73"/>
      <c r="D2" s="73"/>
      <c r="E2" s="73"/>
      <c r="F2" s="73"/>
      <c r="G2" s="73"/>
      <c r="L2" s="72" t="s">
        <v>49</v>
      </c>
      <c r="M2" s="72"/>
      <c r="N2" s="72"/>
      <c r="O2" s="72"/>
      <c r="P2" s="72"/>
      <c r="Q2" s="72"/>
      <c r="R2" s="72"/>
    </row>
    <row r="3" spans="1:18" ht="15.75" customHeight="1" thickTop="1">
      <c r="A3" s="63" t="s">
        <v>0</v>
      </c>
      <c r="B3" s="43" t="s">
        <v>1</v>
      </c>
      <c r="C3" s="66"/>
      <c r="D3" s="66"/>
      <c r="E3" s="66"/>
      <c r="F3" s="44"/>
      <c r="G3" s="49" t="s">
        <v>2</v>
      </c>
      <c r="H3" s="43" t="s">
        <v>1</v>
      </c>
      <c r="I3" s="66"/>
      <c r="J3" s="44"/>
      <c r="K3" s="43" t="s">
        <v>2</v>
      </c>
      <c r="L3" s="44"/>
      <c r="M3" s="43" t="s">
        <v>1</v>
      </c>
      <c r="N3" s="66"/>
      <c r="O3" s="66"/>
      <c r="P3" s="44"/>
      <c r="Q3" s="49" t="s">
        <v>2</v>
      </c>
      <c r="R3" s="102" t="s">
        <v>21</v>
      </c>
    </row>
    <row r="4" spans="1:18" ht="15.75" customHeight="1" thickBot="1">
      <c r="A4" s="64"/>
      <c r="B4" s="67"/>
      <c r="C4" s="68"/>
      <c r="D4" s="68"/>
      <c r="E4" s="68"/>
      <c r="F4" s="69"/>
      <c r="G4" s="152"/>
      <c r="H4" s="67"/>
      <c r="I4" s="68"/>
      <c r="J4" s="69"/>
      <c r="K4" s="146"/>
      <c r="L4" s="147"/>
      <c r="M4" s="67"/>
      <c r="N4" s="68"/>
      <c r="O4" s="68"/>
      <c r="P4" s="69"/>
      <c r="Q4" s="150"/>
      <c r="R4" s="148"/>
    </row>
    <row r="5" spans="1:18" ht="16.5" thickBot="1">
      <c r="A5" s="65"/>
      <c r="B5" s="11">
        <v>1</v>
      </c>
      <c r="C5" s="13"/>
      <c r="D5" s="54">
        <v>2</v>
      </c>
      <c r="E5" s="56"/>
      <c r="F5" s="10">
        <v>3</v>
      </c>
      <c r="G5" s="153"/>
      <c r="H5" s="10">
        <v>1</v>
      </c>
      <c r="I5" s="10">
        <v>2</v>
      </c>
      <c r="J5" s="10">
        <v>3</v>
      </c>
      <c r="K5" s="67"/>
      <c r="L5" s="69"/>
      <c r="M5" s="11">
        <v>1</v>
      </c>
      <c r="N5" s="13"/>
      <c r="O5" s="10">
        <v>2</v>
      </c>
      <c r="P5" s="10">
        <v>3</v>
      </c>
      <c r="Q5" s="151"/>
      <c r="R5" s="149"/>
    </row>
    <row r="6" spans="1:18" ht="15">
      <c r="A6" s="52" t="s">
        <v>19</v>
      </c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135"/>
    </row>
    <row r="7" spans="1:18" ht="15.75" thickBot="1">
      <c r="A7" s="53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136"/>
    </row>
    <row r="8" spans="1:18" ht="17.25" thickBot="1">
      <c r="A8" s="38" t="s">
        <v>29</v>
      </c>
      <c r="B8" s="54">
        <v>210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23"/>
    </row>
    <row r="9" spans="1:18" ht="15">
      <c r="A9" s="52" t="s">
        <v>18</v>
      </c>
      <c r="B9" s="57" t="s">
        <v>28</v>
      </c>
      <c r="C9" s="58"/>
      <c r="D9" s="58"/>
      <c r="E9" s="58"/>
      <c r="F9" s="58"/>
      <c r="G9" s="59"/>
      <c r="H9" s="57" t="s">
        <v>36</v>
      </c>
      <c r="I9" s="58"/>
      <c r="J9" s="58"/>
      <c r="K9" s="58"/>
      <c r="L9" s="59"/>
      <c r="M9" s="57" t="s">
        <v>39</v>
      </c>
      <c r="N9" s="58"/>
      <c r="O9" s="58"/>
      <c r="P9" s="58"/>
      <c r="Q9" s="59"/>
      <c r="R9" s="135"/>
    </row>
    <row r="10" spans="1:18" ht="15.75" thickBot="1">
      <c r="A10" s="53"/>
      <c r="B10" s="60"/>
      <c r="C10" s="61"/>
      <c r="D10" s="61"/>
      <c r="E10" s="61"/>
      <c r="F10" s="61"/>
      <c r="G10" s="62"/>
      <c r="H10" s="60"/>
      <c r="I10" s="61"/>
      <c r="J10" s="61"/>
      <c r="K10" s="61"/>
      <c r="L10" s="62"/>
      <c r="M10" s="60"/>
      <c r="N10" s="61"/>
      <c r="O10" s="61"/>
      <c r="P10" s="61"/>
      <c r="Q10" s="62"/>
      <c r="R10" s="136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162</v>
      </c>
      <c r="I11" s="10"/>
      <c r="J11" s="24"/>
      <c r="K11" s="13"/>
      <c r="L11" s="14">
        <v>162</v>
      </c>
      <c r="M11" s="10">
        <v>152</v>
      </c>
      <c r="N11" s="54"/>
      <c r="O11" s="56"/>
      <c r="P11" s="10"/>
      <c r="Q11" s="14">
        <v>152</v>
      </c>
      <c r="R11" s="23">
        <v>161</v>
      </c>
    </row>
    <row r="12" spans="1:18" ht="17.25" thickBot="1">
      <c r="A12" s="7" t="s">
        <v>4</v>
      </c>
      <c r="B12" s="15">
        <f>B11*B8</f>
        <v>35700</v>
      </c>
      <c r="C12" s="16"/>
      <c r="D12" s="17"/>
      <c r="E12" s="2">
        <f>E11*B8</f>
        <v>0</v>
      </c>
      <c r="F12" s="2">
        <f>F11*B8</f>
        <v>0</v>
      </c>
      <c r="G12" s="18">
        <f>G11*B8</f>
        <v>35700</v>
      </c>
      <c r="H12" s="2">
        <f>H11*B8</f>
        <v>34020</v>
      </c>
      <c r="I12" s="2">
        <f>I11*B8</f>
        <v>0</v>
      </c>
      <c r="J12" s="25">
        <v>0</v>
      </c>
      <c r="K12" s="17"/>
      <c r="L12" s="18">
        <f>L11*B8</f>
        <v>34020</v>
      </c>
      <c r="M12" s="2">
        <f>B8*M11</f>
        <v>31920</v>
      </c>
      <c r="N12" s="137"/>
      <c r="O12" s="138"/>
      <c r="P12" s="2"/>
      <c r="Q12" s="18">
        <f>B8*Q11</f>
        <v>31920</v>
      </c>
      <c r="R12" s="26">
        <f>R11*B8</f>
        <v>33810</v>
      </c>
    </row>
    <row r="13" spans="1:18" ht="15.75" thickTop="1">
      <c r="A13" s="63" t="s">
        <v>19</v>
      </c>
      <c r="B13" s="118" t="s">
        <v>23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  <c r="R13" s="113"/>
    </row>
    <row r="14" spans="1:18" ht="15.75" thickBot="1">
      <c r="A14" s="53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136"/>
    </row>
    <row r="15" spans="1:18" ht="17.25" thickBot="1">
      <c r="A15" s="38" t="s">
        <v>30</v>
      </c>
      <c r="B15" s="54">
        <v>4420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23"/>
    </row>
    <row r="16" spans="1:18" ht="14.25" customHeight="1" thickTop="1">
      <c r="A16" s="52" t="s">
        <v>18</v>
      </c>
      <c r="B16" s="141" t="s">
        <v>33</v>
      </c>
      <c r="C16" s="142"/>
      <c r="D16" s="142"/>
      <c r="E16" s="142"/>
      <c r="F16" s="142"/>
      <c r="G16" s="143"/>
      <c r="H16" s="141" t="s">
        <v>37</v>
      </c>
      <c r="I16" s="142"/>
      <c r="J16" s="142"/>
      <c r="K16" s="142"/>
      <c r="L16" s="143"/>
      <c r="M16" s="129" t="s">
        <v>40</v>
      </c>
      <c r="N16" s="66"/>
      <c r="O16" s="66"/>
      <c r="P16" s="66"/>
      <c r="Q16" s="44"/>
      <c r="R16" s="135"/>
    </row>
    <row r="17" spans="1:18" ht="15" customHeight="1" thickBot="1">
      <c r="A17" s="53"/>
      <c r="B17" s="67"/>
      <c r="C17" s="68"/>
      <c r="D17" s="68"/>
      <c r="E17" s="68"/>
      <c r="F17" s="68"/>
      <c r="G17" s="69"/>
      <c r="H17" s="67"/>
      <c r="I17" s="68"/>
      <c r="J17" s="68"/>
      <c r="K17" s="68"/>
      <c r="L17" s="69"/>
      <c r="M17" s="124"/>
      <c r="N17" s="125"/>
      <c r="O17" s="125"/>
      <c r="P17" s="125"/>
      <c r="Q17" s="126"/>
      <c r="R17" s="136"/>
    </row>
    <row r="18" spans="1:18" ht="17.25" thickBot="1">
      <c r="A18" s="6" t="s">
        <v>5</v>
      </c>
      <c r="B18" s="11">
        <v>35</v>
      </c>
      <c r="C18" s="13"/>
      <c r="D18" s="54"/>
      <c r="E18" s="56"/>
      <c r="F18" s="10"/>
      <c r="G18" s="14">
        <v>35</v>
      </c>
      <c r="H18" s="10">
        <v>33</v>
      </c>
      <c r="I18" s="10"/>
      <c r="J18" s="10"/>
      <c r="K18" s="144">
        <v>33</v>
      </c>
      <c r="L18" s="145"/>
      <c r="M18" s="10">
        <v>35</v>
      </c>
      <c r="N18" s="54"/>
      <c r="O18" s="56"/>
      <c r="P18" s="10"/>
      <c r="Q18" s="14">
        <v>35</v>
      </c>
      <c r="R18" s="23">
        <v>34</v>
      </c>
    </row>
    <row r="19" spans="1:18" ht="17.25" thickBot="1">
      <c r="A19" s="7" t="s">
        <v>4</v>
      </c>
      <c r="B19" s="15">
        <f>B18*B15</f>
        <v>154700</v>
      </c>
      <c r="C19" s="17"/>
      <c r="D19" s="137">
        <f>D18*B15</f>
        <v>0</v>
      </c>
      <c r="E19" s="138"/>
      <c r="F19" s="2">
        <f>F18*B15</f>
        <v>0</v>
      </c>
      <c r="G19" s="18">
        <f>G18*B15</f>
        <v>154700</v>
      </c>
      <c r="H19" s="2">
        <f>B15*H18</f>
        <v>145860</v>
      </c>
      <c r="I19" s="2"/>
      <c r="J19" s="2">
        <f>J18*B15</f>
        <v>0</v>
      </c>
      <c r="K19" s="139">
        <f>B15*K18</f>
        <v>145860</v>
      </c>
      <c r="L19" s="140"/>
      <c r="M19" s="2">
        <f>B15*M18</f>
        <v>154700</v>
      </c>
      <c r="N19" s="137"/>
      <c r="O19" s="138"/>
      <c r="P19" s="2"/>
      <c r="Q19" s="2">
        <f>B15*Q18</f>
        <v>154700</v>
      </c>
      <c r="R19" s="26">
        <f>R18*B15</f>
        <v>150280</v>
      </c>
    </row>
    <row r="20" spans="1:18" ht="15.75" thickTop="1">
      <c r="A20" s="63" t="s">
        <v>19</v>
      </c>
      <c r="B20" s="118" t="s">
        <v>31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02"/>
    </row>
    <row r="21" spans="1:18" ht="15.75" thickBot="1">
      <c r="A21" s="70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04"/>
    </row>
    <row r="22" spans="1:18" ht="18" thickBot="1" thickTop="1">
      <c r="A22" s="39" t="s">
        <v>30</v>
      </c>
      <c r="B22" s="130">
        <v>850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1"/>
      <c r="R22" s="26"/>
    </row>
    <row r="23" spans="1:18" ht="15.75" thickTop="1">
      <c r="A23" s="63" t="s">
        <v>18</v>
      </c>
      <c r="B23" s="129" t="s">
        <v>34</v>
      </c>
      <c r="C23" s="66"/>
      <c r="D23" s="66"/>
      <c r="E23" s="66"/>
      <c r="F23" s="66"/>
      <c r="G23" s="44"/>
      <c r="H23" s="43" t="s">
        <v>37</v>
      </c>
      <c r="I23" s="66"/>
      <c r="J23" s="66"/>
      <c r="K23" s="66"/>
      <c r="L23" s="44"/>
      <c r="M23" s="129" t="s">
        <v>41</v>
      </c>
      <c r="N23" s="66"/>
      <c r="O23" s="66"/>
      <c r="P23" s="66"/>
      <c r="Q23" s="44"/>
      <c r="R23" s="113"/>
    </row>
    <row r="24" spans="1:18" ht="16.5" customHeight="1" thickBot="1">
      <c r="A24" s="70"/>
      <c r="B24" s="124"/>
      <c r="C24" s="125"/>
      <c r="D24" s="125"/>
      <c r="E24" s="125"/>
      <c r="F24" s="125"/>
      <c r="G24" s="126"/>
      <c r="H24" s="124"/>
      <c r="I24" s="125"/>
      <c r="J24" s="125"/>
      <c r="K24" s="125"/>
      <c r="L24" s="126"/>
      <c r="M24" s="124"/>
      <c r="N24" s="125"/>
      <c r="O24" s="125"/>
      <c r="P24" s="125"/>
      <c r="Q24" s="126"/>
      <c r="R24" s="114"/>
    </row>
    <row r="25" spans="1:18" ht="18" thickBot="1" thickTop="1">
      <c r="A25" s="7" t="s">
        <v>5</v>
      </c>
      <c r="B25" s="2">
        <v>45</v>
      </c>
      <c r="C25" s="127"/>
      <c r="D25" s="128"/>
      <c r="E25" s="2"/>
      <c r="F25" s="34"/>
      <c r="G25" s="18">
        <v>45</v>
      </c>
      <c r="H25" s="2">
        <v>38</v>
      </c>
      <c r="I25" s="2"/>
      <c r="J25" s="2"/>
      <c r="K25" s="132">
        <v>38</v>
      </c>
      <c r="L25" s="133"/>
      <c r="M25" s="2">
        <v>40</v>
      </c>
      <c r="N25" s="127"/>
      <c r="O25" s="128"/>
      <c r="P25" s="2"/>
      <c r="Q25" s="18">
        <v>40</v>
      </c>
      <c r="R25" s="26">
        <v>41</v>
      </c>
    </row>
    <row r="26" spans="1:18" ht="18" thickBot="1" thickTop="1">
      <c r="A26" s="7" t="s">
        <v>4</v>
      </c>
      <c r="B26" s="21">
        <f>B25*B22</f>
        <v>38250</v>
      </c>
      <c r="C26" s="19"/>
      <c r="D26" s="127">
        <f>E25*B22</f>
        <v>0</v>
      </c>
      <c r="E26" s="128"/>
      <c r="F26" s="2">
        <f>F25*B22</f>
        <v>0</v>
      </c>
      <c r="G26" s="18">
        <f>G25*B22</f>
        <v>38250</v>
      </c>
      <c r="H26" s="2">
        <f>H25*B22</f>
        <v>32300</v>
      </c>
      <c r="I26" s="2">
        <f>I25*B22</f>
        <v>0</v>
      </c>
      <c r="J26" s="2">
        <f>J25*B22</f>
        <v>0</v>
      </c>
      <c r="K26" s="132">
        <f>K25*B22</f>
        <v>32300</v>
      </c>
      <c r="L26" s="133"/>
      <c r="M26" s="2">
        <f>B22*M25</f>
        <v>34000</v>
      </c>
      <c r="N26" s="127"/>
      <c r="O26" s="128"/>
      <c r="P26" s="2"/>
      <c r="Q26" s="18">
        <f>B22*Q25</f>
        <v>34000</v>
      </c>
      <c r="R26" s="26">
        <f>R25*B22</f>
        <v>34850</v>
      </c>
    </row>
    <row r="27" spans="1:18" ht="15.75" thickTop="1">
      <c r="A27" s="63" t="s">
        <v>19</v>
      </c>
      <c r="B27" s="43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4"/>
      <c r="R27" s="113"/>
    </row>
    <row r="28" spans="1:18" ht="15.75" thickBot="1">
      <c r="A28" s="70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  <c r="R28" s="114"/>
    </row>
    <row r="29" spans="1:18" ht="18" thickBot="1" thickTop="1">
      <c r="A29" s="39" t="s">
        <v>32</v>
      </c>
      <c r="B29" s="130">
        <v>250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1"/>
      <c r="R29" s="26"/>
    </row>
    <row r="30" spans="1:18" ht="15" customHeight="1" thickTop="1">
      <c r="A30" s="63" t="s">
        <v>18</v>
      </c>
      <c r="B30" s="129" t="s">
        <v>35</v>
      </c>
      <c r="C30" s="66"/>
      <c r="D30" s="66"/>
      <c r="E30" s="66"/>
      <c r="F30" s="66"/>
      <c r="G30" s="44"/>
      <c r="H30" s="57" t="s">
        <v>36</v>
      </c>
      <c r="I30" s="58"/>
      <c r="J30" s="58"/>
      <c r="K30" s="58"/>
      <c r="L30" s="59"/>
      <c r="M30" s="118" t="s">
        <v>42</v>
      </c>
      <c r="N30" s="119"/>
      <c r="O30" s="119"/>
      <c r="P30" s="119"/>
      <c r="Q30" s="120"/>
      <c r="R30" s="113"/>
    </row>
    <row r="31" spans="1:18" ht="15" customHeight="1" thickBot="1">
      <c r="A31" s="70"/>
      <c r="B31" s="124"/>
      <c r="C31" s="125"/>
      <c r="D31" s="125"/>
      <c r="E31" s="125"/>
      <c r="F31" s="125"/>
      <c r="G31" s="126"/>
      <c r="H31" s="60"/>
      <c r="I31" s="61"/>
      <c r="J31" s="61"/>
      <c r="K31" s="61"/>
      <c r="L31" s="62"/>
      <c r="M31" s="121"/>
      <c r="N31" s="122"/>
      <c r="O31" s="122"/>
      <c r="P31" s="122"/>
      <c r="Q31" s="123"/>
      <c r="R31" s="114"/>
    </row>
    <row r="32" spans="1:18" ht="18" thickBot="1" thickTop="1">
      <c r="A32" s="7" t="s">
        <v>5</v>
      </c>
      <c r="B32" s="21">
        <v>290</v>
      </c>
      <c r="C32" s="19"/>
      <c r="D32" s="127"/>
      <c r="E32" s="128"/>
      <c r="F32" s="2"/>
      <c r="G32" s="18">
        <v>290</v>
      </c>
      <c r="H32" s="2">
        <v>282</v>
      </c>
      <c r="I32" s="2"/>
      <c r="J32" s="2"/>
      <c r="K32" s="132">
        <v>282</v>
      </c>
      <c r="L32" s="133"/>
      <c r="M32" s="2">
        <v>335</v>
      </c>
      <c r="N32" s="127"/>
      <c r="O32" s="128"/>
      <c r="P32" s="2"/>
      <c r="Q32" s="18">
        <v>335</v>
      </c>
      <c r="R32" s="26">
        <v>302</v>
      </c>
    </row>
    <row r="33" spans="1:18" ht="18" thickBot="1" thickTop="1">
      <c r="A33" s="7" t="s">
        <v>4</v>
      </c>
      <c r="B33" s="21">
        <f>B32*B29</f>
        <v>72500</v>
      </c>
      <c r="C33" s="19"/>
      <c r="D33" s="127">
        <f>D32*B29</f>
        <v>0</v>
      </c>
      <c r="E33" s="128"/>
      <c r="F33" s="2">
        <f>F32*B29</f>
        <v>0</v>
      </c>
      <c r="G33" s="18">
        <f>G32*B29</f>
        <v>72500</v>
      </c>
      <c r="H33" s="2">
        <f>H32*B29</f>
        <v>70500</v>
      </c>
      <c r="I33" s="2">
        <f>I32*B29</f>
        <v>0</v>
      </c>
      <c r="J33" s="2">
        <f>J32*B29</f>
        <v>0</v>
      </c>
      <c r="K33" s="132">
        <f>K32*B29</f>
        <v>70500</v>
      </c>
      <c r="L33" s="133"/>
      <c r="M33" s="2">
        <f>B29*M32</f>
        <v>83750</v>
      </c>
      <c r="N33" s="127"/>
      <c r="O33" s="128"/>
      <c r="P33" s="2"/>
      <c r="Q33" s="18">
        <f>B29*Q32</f>
        <v>83750</v>
      </c>
      <c r="R33" s="26">
        <f>R32*B29</f>
        <v>75500</v>
      </c>
    </row>
    <row r="34" spans="1:18" ht="15.75" thickTop="1">
      <c r="A34" s="63" t="s">
        <v>19</v>
      </c>
      <c r="B34" s="43" t="s">
        <v>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44"/>
      <c r="R34" s="113"/>
    </row>
    <row r="35" spans="1:18" ht="15.75" thickBot="1">
      <c r="A35" s="70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14"/>
    </row>
    <row r="36" spans="1:18" ht="18" thickBot="1" thickTop="1">
      <c r="A36" s="39" t="s">
        <v>32</v>
      </c>
      <c r="B36" s="115">
        <v>1000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26"/>
    </row>
    <row r="37" spans="1:18" ht="15.75" customHeight="1" thickTop="1">
      <c r="A37" s="63" t="s">
        <v>18</v>
      </c>
      <c r="B37" s="57" t="s">
        <v>28</v>
      </c>
      <c r="C37" s="58"/>
      <c r="D37" s="58"/>
      <c r="E37" s="58"/>
      <c r="F37" s="58"/>
      <c r="G37" s="59"/>
      <c r="H37" s="118" t="s">
        <v>38</v>
      </c>
      <c r="I37" s="119"/>
      <c r="J37" s="119"/>
      <c r="K37" s="119"/>
      <c r="L37" s="120"/>
      <c r="M37" s="118" t="s">
        <v>43</v>
      </c>
      <c r="N37" s="119"/>
      <c r="O37" s="119"/>
      <c r="P37" s="119"/>
      <c r="Q37" s="120"/>
      <c r="R37" s="102"/>
    </row>
    <row r="38" spans="1:18" ht="15.75" customHeight="1" thickBot="1">
      <c r="A38" s="70"/>
      <c r="B38" s="60"/>
      <c r="C38" s="61"/>
      <c r="D38" s="61"/>
      <c r="E38" s="61"/>
      <c r="F38" s="61"/>
      <c r="G38" s="62"/>
      <c r="H38" s="121"/>
      <c r="I38" s="122"/>
      <c r="J38" s="122"/>
      <c r="K38" s="122"/>
      <c r="L38" s="123"/>
      <c r="M38" s="121"/>
      <c r="N38" s="122"/>
      <c r="O38" s="122"/>
      <c r="P38" s="122"/>
      <c r="Q38" s="123"/>
      <c r="R38" s="104"/>
    </row>
    <row r="39" spans="1:18" ht="17.25" thickBot="1" thickTop="1">
      <c r="A39" s="7" t="s">
        <v>5</v>
      </c>
      <c r="B39" s="21">
        <v>120</v>
      </c>
      <c r="C39" s="19"/>
      <c r="D39" s="127"/>
      <c r="E39" s="128"/>
      <c r="F39" s="2"/>
      <c r="G39" s="18">
        <v>120</v>
      </c>
      <c r="H39" s="2">
        <v>138</v>
      </c>
      <c r="I39" s="2"/>
      <c r="J39" s="2"/>
      <c r="K39" s="132">
        <v>138</v>
      </c>
      <c r="L39" s="133"/>
      <c r="M39" s="21">
        <v>135</v>
      </c>
      <c r="N39" s="19"/>
      <c r="O39" s="2"/>
      <c r="P39" s="2"/>
      <c r="Q39" s="18">
        <v>135</v>
      </c>
      <c r="R39" s="20">
        <v>131</v>
      </c>
    </row>
    <row r="40" spans="1:18" ht="17.25" thickBot="1" thickTop="1">
      <c r="A40" s="7" t="s">
        <v>4</v>
      </c>
      <c r="B40" s="21">
        <f>B39*B36</f>
        <v>120000</v>
      </c>
      <c r="C40" s="19"/>
      <c r="D40" s="127">
        <f>D39*B36</f>
        <v>0</v>
      </c>
      <c r="E40" s="128"/>
      <c r="F40" s="2">
        <f>F39*B36</f>
        <v>0</v>
      </c>
      <c r="G40" s="18">
        <f>G39*B36</f>
        <v>120000</v>
      </c>
      <c r="H40" s="2">
        <f>H39*B36</f>
        <v>138000</v>
      </c>
      <c r="I40" s="2">
        <f>I39*B36</f>
        <v>0</v>
      </c>
      <c r="J40" s="2">
        <f>J39*B36</f>
        <v>0</v>
      </c>
      <c r="K40" s="132">
        <f>K39*B36</f>
        <v>138000</v>
      </c>
      <c r="L40" s="133"/>
      <c r="M40" s="21">
        <f>M39*B36</f>
        <v>135000</v>
      </c>
      <c r="N40" s="19"/>
      <c r="O40" s="2"/>
      <c r="P40" s="2">
        <f>P39*B36</f>
        <v>0</v>
      </c>
      <c r="Q40" s="18">
        <f>Q39*B36</f>
        <v>135000</v>
      </c>
      <c r="R40" s="20">
        <f>R39*B36</f>
        <v>131000</v>
      </c>
    </row>
    <row r="41" spans="1:18" ht="17.25" thickBot="1" thickTop="1">
      <c r="A41" s="7" t="s">
        <v>6</v>
      </c>
      <c r="B41" s="37"/>
      <c r="C41" s="35"/>
      <c r="D41" s="36"/>
      <c r="E41" s="35"/>
      <c r="F41" s="34"/>
      <c r="G41" s="34"/>
      <c r="H41" s="34"/>
      <c r="I41" s="34"/>
      <c r="J41" s="34"/>
      <c r="K41" s="115"/>
      <c r="L41" s="117"/>
      <c r="M41" s="30"/>
      <c r="N41" s="29"/>
      <c r="O41" s="34"/>
      <c r="P41" s="2"/>
      <c r="Q41" s="34"/>
      <c r="R41" s="9"/>
    </row>
    <row r="42" spans="1:18" ht="17.25" thickBot="1" thickTop="1">
      <c r="A42" s="7" t="s">
        <v>7</v>
      </c>
      <c r="B42" s="21"/>
      <c r="C42" s="19"/>
      <c r="D42" s="28"/>
      <c r="E42" s="29"/>
      <c r="F42" s="2"/>
      <c r="G42" s="2"/>
      <c r="H42" s="27"/>
      <c r="I42" s="27"/>
      <c r="J42" s="2"/>
      <c r="K42" s="130"/>
      <c r="L42" s="131"/>
      <c r="M42" s="30"/>
      <c r="N42" s="29"/>
      <c r="O42" s="27"/>
      <c r="P42" s="2"/>
      <c r="Q42" s="27"/>
      <c r="R42" s="9"/>
    </row>
    <row r="43" spans="1:18" ht="16.5" thickTop="1">
      <c r="A43" s="63" t="s">
        <v>20</v>
      </c>
      <c r="B43" s="94">
        <f>B40+B33+B26+B19+B12</f>
        <v>421150</v>
      </c>
      <c r="C43" s="8"/>
      <c r="D43" s="31"/>
      <c r="E43" s="96">
        <f>D40+D33+D26+D19</f>
        <v>0</v>
      </c>
      <c r="F43" s="94">
        <f>F33+F26+F19</f>
        <v>0</v>
      </c>
      <c r="G43" s="94">
        <f>G40+G33+G26+G19+G12</f>
        <v>421150</v>
      </c>
      <c r="H43" s="110">
        <f>H40+H33+H26+H19+H12</f>
        <v>420680</v>
      </c>
      <c r="I43" s="110">
        <f>I40+I33+I26+I19</f>
        <v>0</v>
      </c>
      <c r="J43" s="94">
        <f>J40+J33+J26+J19+J12</f>
        <v>0</v>
      </c>
      <c r="K43" s="107">
        <f>K40+K33+K26+K19+L12</f>
        <v>420680</v>
      </c>
      <c r="L43" s="96"/>
      <c r="M43" s="107">
        <f>M12+M19+M26+M33+M40</f>
        <v>439370</v>
      </c>
      <c r="N43" s="96"/>
      <c r="O43" s="110">
        <f>N12</f>
        <v>0</v>
      </c>
      <c r="P43" s="94">
        <v>0</v>
      </c>
      <c r="Q43" s="110">
        <f>Q12+Q19+Q26+Q33+Q40</f>
        <v>439370</v>
      </c>
      <c r="R43" s="105">
        <f>R40+R33+R26+R19+R12</f>
        <v>425440</v>
      </c>
    </row>
    <row r="44" spans="1:18" ht="16.5" thickBot="1">
      <c r="A44" s="70"/>
      <c r="B44" s="95"/>
      <c r="C44" s="2"/>
      <c r="D44" s="32"/>
      <c r="E44" s="97"/>
      <c r="F44" s="112"/>
      <c r="G44" s="112"/>
      <c r="H44" s="111"/>
      <c r="I44" s="111"/>
      <c r="J44" s="112"/>
      <c r="K44" s="108"/>
      <c r="L44" s="109"/>
      <c r="M44" s="108"/>
      <c r="N44" s="109"/>
      <c r="O44" s="111"/>
      <c r="P44" s="112"/>
      <c r="Q44" s="111"/>
      <c r="R44" s="106"/>
    </row>
    <row r="45" spans="1:18" ht="30.75" customHeight="1" thickTop="1">
      <c r="A45" s="63" t="s">
        <v>8</v>
      </c>
      <c r="B45" s="50"/>
      <c r="C45" s="8"/>
      <c r="D45" s="51"/>
      <c r="E45" s="44"/>
      <c r="F45" s="50"/>
      <c r="G45" s="50"/>
      <c r="H45" s="50"/>
      <c r="I45" s="50"/>
      <c r="J45" s="50"/>
      <c r="K45" s="1"/>
      <c r="L45" s="50"/>
      <c r="M45" s="50"/>
      <c r="N45" s="8"/>
      <c r="O45" s="50"/>
      <c r="P45" s="50"/>
      <c r="Q45" s="50"/>
      <c r="R45" s="102"/>
    </row>
    <row r="46" spans="1:18" ht="16.5" thickBot="1">
      <c r="A46" s="80"/>
      <c r="B46" s="42"/>
      <c r="C46" s="2"/>
      <c r="D46" s="47"/>
      <c r="E46" s="48"/>
      <c r="F46" s="42"/>
      <c r="G46" s="42"/>
      <c r="H46" s="42"/>
      <c r="I46" s="42"/>
      <c r="J46" s="42"/>
      <c r="K46" s="4"/>
      <c r="L46" s="42"/>
      <c r="M46" s="42"/>
      <c r="N46" s="2"/>
      <c r="O46" s="42"/>
      <c r="P46" s="42"/>
      <c r="Q46" s="42"/>
      <c r="R46" s="104"/>
    </row>
    <row r="47" spans="1:18" ht="16.5" customHeight="1" thickTop="1">
      <c r="A47" s="63" t="s">
        <v>9</v>
      </c>
      <c r="B47" s="40" t="s">
        <v>68</v>
      </c>
      <c r="C47" s="8"/>
      <c r="D47" s="43"/>
      <c r="E47" s="44"/>
      <c r="F47" s="49"/>
      <c r="G47" s="40" t="s">
        <v>68</v>
      </c>
      <c r="H47" s="40" t="s">
        <v>68</v>
      </c>
      <c r="I47" s="49"/>
      <c r="J47" s="49"/>
      <c r="K47" s="1"/>
      <c r="L47" s="40" t="s">
        <v>68</v>
      </c>
      <c r="M47" s="40" t="s">
        <v>68</v>
      </c>
      <c r="N47" s="8"/>
      <c r="O47" s="49"/>
      <c r="P47" s="49"/>
      <c r="Q47" s="40" t="s">
        <v>68</v>
      </c>
      <c r="R47" s="102"/>
    </row>
    <row r="48" spans="1:18" ht="15.75">
      <c r="A48" s="64"/>
      <c r="B48" s="41"/>
      <c r="C48" s="3"/>
      <c r="D48" s="45"/>
      <c r="E48" s="46"/>
      <c r="F48" s="41"/>
      <c r="G48" s="41"/>
      <c r="H48" s="41"/>
      <c r="I48" s="41"/>
      <c r="J48" s="41"/>
      <c r="K48" s="22"/>
      <c r="L48" s="41"/>
      <c r="M48" s="41"/>
      <c r="N48" s="3"/>
      <c r="O48" s="41"/>
      <c r="P48" s="41"/>
      <c r="Q48" s="41"/>
      <c r="R48" s="103"/>
    </row>
    <row r="49" spans="1:18" ht="16.5" thickBot="1">
      <c r="A49" s="80"/>
      <c r="B49" s="42"/>
      <c r="C49" s="33"/>
      <c r="D49" s="47"/>
      <c r="E49" s="48"/>
      <c r="F49" s="42"/>
      <c r="G49" s="42"/>
      <c r="H49" s="42"/>
      <c r="I49" s="42"/>
      <c r="J49" s="42"/>
      <c r="K49" s="4"/>
      <c r="L49" s="42"/>
      <c r="M49" s="42"/>
      <c r="N49" s="33"/>
      <c r="O49" s="42"/>
      <c r="P49" s="42"/>
      <c r="Q49" s="42"/>
      <c r="R49" s="104"/>
    </row>
    <row r="50" spans="1:18" ht="14.25" customHeight="1" thickTop="1">
      <c r="A50" s="98" t="s">
        <v>10</v>
      </c>
      <c r="B50" s="99"/>
      <c r="C50" s="43" t="s">
        <v>11</v>
      </c>
      <c r="D50" s="66"/>
      <c r="E50" s="66"/>
      <c r="F50" s="66"/>
      <c r="G50" s="44"/>
      <c r="H50" s="83" t="s">
        <v>12</v>
      </c>
      <c r="I50" s="84"/>
      <c r="J50" s="84"/>
      <c r="K50" s="84"/>
      <c r="L50" s="84"/>
      <c r="M50" s="84"/>
      <c r="N50" s="84"/>
      <c r="O50" s="84"/>
      <c r="P50" s="85"/>
      <c r="Q50" s="89"/>
      <c r="R50" s="90"/>
    </row>
    <row r="51" spans="1:18" ht="31.5" customHeight="1" thickBot="1">
      <c r="A51" s="100"/>
      <c r="B51" s="101"/>
      <c r="C51" s="67"/>
      <c r="D51" s="68"/>
      <c r="E51" s="68"/>
      <c r="F51" s="68"/>
      <c r="G51" s="69"/>
      <c r="H51" s="86" t="s">
        <v>13</v>
      </c>
      <c r="I51" s="87"/>
      <c r="J51" s="87"/>
      <c r="K51" s="87"/>
      <c r="L51" s="87"/>
      <c r="M51" s="87"/>
      <c r="N51" s="87"/>
      <c r="O51" s="87"/>
      <c r="P51" s="88"/>
      <c r="Q51" s="81"/>
      <c r="R51" s="82"/>
    </row>
    <row r="52" spans="1:18" ht="30.75" customHeight="1" thickBot="1">
      <c r="A52" s="74" t="s">
        <v>14</v>
      </c>
      <c r="B52" s="75"/>
      <c r="C52" s="76" t="s">
        <v>15</v>
      </c>
      <c r="D52" s="77"/>
      <c r="E52" s="77"/>
      <c r="F52" s="77"/>
      <c r="G52" s="78"/>
      <c r="H52" s="91" t="s">
        <v>46</v>
      </c>
      <c r="I52" s="79"/>
      <c r="J52" s="79"/>
      <c r="K52" s="79"/>
      <c r="L52" s="79"/>
      <c r="M52" s="79"/>
      <c r="N52" s="79"/>
      <c r="O52" s="79"/>
      <c r="P52" s="75"/>
      <c r="Q52" s="81"/>
      <c r="R52" s="82"/>
    </row>
    <row r="53" spans="1:18" ht="16.5" thickBot="1">
      <c r="A53" s="74" t="s">
        <v>16</v>
      </c>
      <c r="B53" s="75"/>
      <c r="C53" s="91" t="s">
        <v>44</v>
      </c>
      <c r="D53" s="79"/>
      <c r="E53" s="79"/>
      <c r="F53" s="79"/>
      <c r="G53" s="75"/>
      <c r="H53" s="91" t="s">
        <v>47</v>
      </c>
      <c r="I53" s="79"/>
      <c r="J53" s="79"/>
      <c r="K53" s="79"/>
      <c r="L53" s="79"/>
      <c r="M53" s="79"/>
      <c r="N53" s="79"/>
      <c r="O53" s="79"/>
      <c r="P53" s="75"/>
      <c r="Q53" s="81"/>
      <c r="R53" s="82"/>
    </row>
    <row r="54" spans="1:18" ht="16.5" thickBot="1">
      <c r="A54" s="74" t="s">
        <v>17</v>
      </c>
      <c r="B54" s="75"/>
      <c r="C54" s="74" t="s">
        <v>27</v>
      </c>
      <c r="D54" s="79"/>
      <c r="E54" s="79"/>
      <c r="F54" s="79"/>
      <c r="G54" s="75"/>
      <c r="H54" s="91" t="s">
        <v>48</v>
      </c>
      <c r="I54" s="79"/>
      <c r="J54" s="79"/>
      <c r="K54" s="79"/>
      <c r="L54" s="79"/>
      <c r="M54" s="79"/>
      <c r="N54" s="79"/>
      <c r="O54" s="79"/>
      <c r="P54" s="75"/>
      <c r="Q54" s="81"/>
      <c r="R54" s="82"/>
    </row>
    <row r="56" spans="1:6" ht="15.75">
      <c r="A56" s="92" t="s">
        <v>66</v>
      </c>
      <c r="B56" s="93"/>
      <c r="C56" s="93"/>
      <c r="D56" s="93"/>
      <c r="E56" s="93"/>
      <c r="F56" s="93"/>
    </row>
    <row r="57" spans="1:12" ht="15.75">
      <c r="A57" s="92" t="s">
        <v>50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7" ht="23.25" customHeight="1">
      <c r="A58" s="92" t="s">
        <v>67</v>
      </c>
      <c r="B58" s="93"/>
      <c r="C58" s="93"/>
      <c r="D58" s="93"/>
      <c r="E58" s="93"/>
      <c r="F58" s="93"/>
      <c r="G58" s="93"/>
    </row>
  </sheetData>
  <sheetProtection/>
  <mergeCells count="145">
    <mergeCell ref="R13:R14"/>
    <mergeCell ref="R9:R10"/>
    <mergeCell ref="N11:O11"/>
    <mergeCell ref="B9:G10"/>
    <mergeCell ref="N12:O12"/>
    <mergeCell ref="M9:Q10"/>
    <mergeCell ref="H23:L24"/>
    <mergeCell ref="M16:Q17"/>
    <mergeCell ref="B13:Q14"/>
    <mergeCell ref="D18:E18"/>
    <mergeCell ref="R6:R7"/>
    <mergeCell ref="K3:L5"/>
    <mergeCell ref="M3:P4"/>
    <mergeCell ref="R3:R5"/>
    <mergeCell ref="Q3:Q5"/>
    <mergeCell ref="G3:G5"/>
    <mergeCell ref="H3:J4"/>
    <mergeCell ref="D5:E5"/>
    <mergeCell ref="B6:Q7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D32:E32"/>
    <mergeCell ref="K32:L32"/>
    <mergeCell ref="N25:O25"/>
    <mergeCell ref="D26:E26"/>
    <mergeCell ref="K26:L26"/>
    <mergeCell ref="N26:O26"/>
    <mergeCell ref="B27:Q28"/>
    <mergeCell ref="M30:Q31"/>
    <mergeCell ref="B29:Q29"/>
    <mergeCell ref="K42:L42"/>
    <mergeCell ref="D39:E39"/>
    <mergeCell ref="M37:Q38"/>
    <mergeCell ref="D33:E33"/>
    <mergeCell ref="K33:L33"/>
    <mergeCell ref="N33:O33"/>
    <mergeCell ref="K39:L39"/>
    <mergeCell ref="D40:E40"/>
    <mergeCell ref="K40:L40"/>
    <mergeCell ref="K41:L41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O47:O49"/>
    <mergeCell ref="I45:I46"/>
    <mergeCell ref="P47:P49"/>
    <mergeCell ref="G45:G46"/>
    <mergeCell ref="R47:R49"/>
    <mergeCell ref="Q45:Q46"/>
    <mergeCell ref="R45:R46"/>
    <mergeCell ref="Q47:Q49"/>
    <mergeCell ref="H52:P52"/>
    <mergeCell ref="Q52:R52"/>
    <mergeCell ref="Q53:R53"/>
    <mergeCell ref="A54:B54"/>
    <mergeCell ref="H54:P54"/>
    <mergeCell ref="P45:P46"/>
    <mergeCell ref="L47:L49"/>
    <mergeCell ref="M47:M49"/>
    <mergeCell ref="L45:L46"/>
    <mergeCell ref="B45:B46"/>
    <mergeCell ref="A58:G58"/>
    <mergeCell ref="A43:A44"/>
    <mergeCell ref="B43:B44"/>
    <mergeCell ref="E43:E44"/>
    <mergeCell ref="A53:B53"/>
    <mergeCell ref="C53:G53"/>
    <mergeCell ref="A50:B51"/>
    <mergeCell ref="C50:G51"/>
    <mergeCell ref="A56:F56"/>
    <mergeCell ref="A57:L57"/>
    <mergeCell ref="C54:G54"/>
    <mergeCell ref="A47:A49"/>
    <mergeCell ref="G47:G49"/>
    <mergeCell ref="A45:A46"/>
    <mergeCell ref="A27:A28"/>
    <mergeCell ref="Q54:R54"/>
    <mergeCell ref="H50:P50"/>
    <mergeCell ref="H51:P51"/>
    <mergeCell ref="Q50:R51"/>
    <mergeCell ref="H53:P53"/>
    <mergeCell ref="A1:R1"/>
    <mergeCell ref="A2:G2"/>
    <mergeCell ref="L2:R2"/>
    <mergeCell ref="A13:A14"/>
    <mergeCell ref="A6:A7"/>
    <mergeCell ref="A52:B52"/>
    <mergeCell ref="C52:G52"/>
    <mergeCell ref="A16:A17"/>
    <mergeCell ref="A20:A21"/>
    <mergeCell ref="A23:A24"/>
    <mergeCell ref="A9:A10"/>
    <mergeCell ref="B8:Q8"/>
    <mergeCell ref="H9:L10"/>
    <mergeCell ref="A3:A5"/>
    <mergeCell ref="B3:F4"/>
    <mergeCell ref="M45:M46"/>
    <mergeCell ref="O45:O46"/>
    <mergeCell ref="A30:A31"/>
    <mergeCell ref="A34:A35"/>
    <mergeCell ref="A37:A38"/>
    <mergeCell ref="B47:B49"/>
    <mergeCell ref="D47:E49"/>
    <mergeCell ref="F47:F49"/>
    <mergeCell ref="H47:H49"/>
    <mergeCell ref="H45:H46"/>
    <mergeCell ref="J45:J46"/>
    <mergeCell ref="D45:E46"/>
    <mergeCell ref="F45:F46"/>
    <mergeCell ref="I47:I49"/>
    <mergeCell ref="J47:J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="75" zoomScaleNormal="75" zoomScalePageLayoutView="0" workbookViewId="0" topLeftCell="A53">
      <selection activeCell="A71" sqref="A71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.75" thickBot="1">
      <c r="A2" s="72" t="s">
        <v>26</v>
      </c>
      <c r="B2" s="73"/>
      <c r="C2" s="73"/>
      <c r="D2" s="73"/>
      <c r="E2" s="73"/>
      <c r="F2" s="73"/>
      <c r="G2" s="73"/>
      <c r="L2" s="72" t="s">
        <v>49</v>
      </c>
      <c r="M2" s="72"/>
      <c r="N2" s="72"/>
      <c r="O2" s="72"/>
      <c r="P2" s="72"/>
      <c r="Q2" s="72"/>
      <c r="R2" s="72"/>
    </row>
    <row r="3" spans="1:18" ht="15.75" customHeight="1" thickTop="1">
      <c r="A3" s="63" t="s">
        <v>0</v>
      </c>
      <c r="B3" s="43" t="s">
        <v>1</v>
      </c>
      <c r="C3" s="66"/>
      <c r="D3" s="66"/>
      <c r="E3" s="66"/>
      <c r="F3" s="44"/>
      <c r="G3" s="49" t="s">
        <v>2</v>
      </c>
      <c r="H3" s="43" t="s">
        <v>1</v>
      </c>
      <c r="I3" s="66"/>
      <c r="J3" s="44"/>
      <c r="K3" s="43" t="s">
        <v>2</v>
      </c>
      <c r="L3" s="44"/>
      <c r="M3" s="43" t="s">
        <v>1</v>
      </c>
      <c r="N3" s="66"/>
      <c r="O3" s="66"/>
      <c r="P3" s="44"/>
      <c r="Q3" s="49" t="s">
        <v>2</v>
      </c>
      <c r="R3" s="102" t="s">
        <v>21</v>
      </c>
    </row>
    <row r="4" spans="1:18" ht="15.75" customHeight="1" thickBot="1">
      <c r="A4" s="64"/>
      <c r="B4" s="67"/>
      <c r="C4" s="68"/>
      <c r="D4" s="68"/>
      <c r="E4" s="68"/>
      <c r="F4" s="69"/>
      <c r="G4" s="152"/>
      <c r="H4" s="67"/>
      <c r="I4" s="68"/>
      <c r="J4" s="69"/>
      <c r="K4" s="146"/>
      <c r="L4" s="147"/>
      <c r="M4" s="67"/>
      <c r="N4" s="68"/>
      <c r="O4" s="68"/>
      <c r="P4" s="69"/>
      <c r="Q4" s="150"/>
      <c r="R4" s="148"/>
    </row>
    <row r="5" spans="1:18" ht="16.5" thickBot="1">
      <c r="A5" s="65"/>
      <c r="B5" s="11">
        <v>1</v>
      </c>
      <c r="C5" s="13"/>
      <c r="D5" s="54">
        <v>2</v>
      </c>
      <c r="E5" s="56"/>
      <c r="F5" s="10">
        <v>3</v>
      </c>
      <c r="G5" s="153"/>
      <c r="H5" s="10">
        <v>1</v>
      </c>
      <c r="I5" s="10">
        <v>2</v>
      </c>
      <c r="J5" s="10">
        <v>3</v>
      </c>
      <c r="K5" s="67"/>
      <c r="L5" s="69"/>
      <c r="M5" s="11">
        <v>1</v>
      </c>
      <c r="N5" s="13"/>
      <c r="O5" s="10">
        <v>2</v>
      </c>
      <c r="P5" s="10">
        <v>3</v>
      </c>
      <c r="Q5" s="151"/>
      <c r="R5" s="149"/>
    </row>
    <row r="6" spans="1:18" ht="15">
      <c r="A6" s="52" t="s">
        <v>19</v>
      </c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135"/>
    </row>
    <row r="7" spans="1:18" ht="15.75" thickBot="1">
      <c r="A7" s="53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136"/>
    </row>
    <row r="8" spans="1:18" ht="17.25" thickBot="1">
      <c r="A8" s="38" t="s">
        <v>29</v>
      </c>
      <c r="B8" s="54">
        <v>225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23"/>
    </row>
    <row r="9" spans="1:18" ht="15">
      <c r="A9" s="52" t="s">
        <v>18</v>
      </c>
      <c r="B9" s="57" t="s">
        <v>28</v>
      </c>
      <c r="C9" s="58"/>
      <c r="D9" s="58"/>
      <c r="E9" s="58"/>
      <c r="F9" s="58"/>
      <c r="G9" s="59"/>
      <c r="H9" s="57" t="s">
        <v>36</v>
      </c>
      <c r="I9" s="58"/>
      <c r="J9" s="58"/>
      <c r="K9" s="58"/>
      <c r="L9" s="59"/>
      <c r="M9" s="57" t="s">
        <v>39</v>
      </c>
      <c r="N9" s="58"/>
      <c r="O9" s="58"/>
      <c r="P9" s="58"/>
      <c r="Q9" s="59"/>
      <c r="R9" s="135"/>
    </row>
    <row r="10" spans="1:18" ht="15.75" thickBot="1">
      <c r="A10" s="53"/>
      <c r="B10" s="60"/>
      <c r="C10" s="61"/>
      <c r="D10" s="61"/>
      <c r="E10" s="61"/>
      <c r="F10" s="61"/>
      <c r="G10" s="62"/>
      <c r="H10" s="60"/>
      <c r="I10" s="61"/>
      <c r="J10" s="61"/>
      <c r="K10" s="61"/>
      <c r="L10" s="62"/>
      <c r="M10" s="60"/>
      <c r="N10" s="61"/>
      <c r="O10" s="61"/>
      <c r="P10" s="61"/>
      <c r="Q10" s="62"/>
      <c r="R10" s="136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162</v>
      </c>
      <c r="I11" s="10"/>
      <c r="J11" s="24"/>
      <c r="K11" s="13"/>
      <c r="L11" s="14">
        <v>162</v>
      </c>
      <c r="M11" s="10">
        <v>152</v>
      </c>
      <c r="N11" s="54"/>
      <c r="O11" s="56"/>
      <c r="P11" s="10"/>
      <c r="Q11" s="14">
        <v>152</v>
      </c>
      <c r="R11" s="23">
        <v>161</v>
      </c>
    </row>
    <row r="12" spans="1:18" ht="17.25" thickBot="1">
      <c r="A12" s="7" t="s">
        <v>4</v>
      </c>
      <c r="B12" s="15">
        <f>B11*B8</f>
        <v>38250</v>
      </c>
      <c r="C12" s="16"/>
      <c r="D12" s="17"/>
      <c r="E12" s="2">
        <f>E11*B8</f>
        <v>0</v>
      </c>
      <c r="F12" s="2">
        <f>F11*B8</f>
        <v>0</v>
      </c>
      <c r="G12" s="18">
        <f>G11*B8</f>
        <v>38250</v>
      </c>
      <c r="H12" s="2">
        <f>H11*B8</f>
        <v>36450</v>
      </c>
      <c r="I12" s="2">
        <f>I11*B8</f>
        <v>0</v>
      </c>
      <c r="J12" s="25">
        <v>0</v>
      </c>
      <c r="K12" s="17"/>
      <c r="L12" s="18">
        <f>L11*B8</f>
        <v>36450</v>
      </c>
      <c r="M12" s="2">
        <f>B8*M11</f>
        <v>34200</v>
      </c>
      <c r="N12" s="137"/>
      <c r="O12" s="138"/>
      <c r="P12" s="2"/>
      <c r="Q12" s="18">
        <f>B8*Q11</f>
        <v>34200</v>
      </c>
      <c r="R12" s="26">
        <f>R11*B8</f>
        <v>36225</v>
      </c>
    </row>
    <row r="13" spans="1:18" ht="15.75" thickTop="1">
      <c r="A13" s="63" t="s">
        <v>19</v>
      </c>
      <c r="B13" s="118" t="s">
        <v>23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  <c r="R13" s="113"/>
    </row>
    <row r="14" spans="1:18" ht="15.75" thickBot="1">
      <c r="A14" s="53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136"/>
    </row>
    <row r="15" spans="1:18" ht="17.25" thickBot="1">
      <c r="A15" s="38" t="s">
        <v>30</v>
      </c>
      <c r="B15" s="54">
        <v>4670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23"/>
    </row>
    <row r="16" spans="1:18" ht="14.25" customHeight="1" thickTop="1">
      <c r="A16" s="52" t="s">
        <v>18</v>
      </c>
      <c r="B16" s="141" t="s">
        <v>33</v>
      </c>
      <c r="C16" s="142"/>
      <c r="D16" s="142"/>
      <c r="E16" s="142"/>
      <c r="F16" s="142"/>
      <c r="G16" s="143"/>
      <c r="H16" s="141" t="s">
        <v>37</v>
      </c>
      <c r="I16" s="142"/>
      <c r="J16" s="142"/>
      <c r="K16" s="142"/>
      <c r="L16" s="143"/>
      <c r="M16" s="129" t="s">
        <v>40</v>
      </c>
      <c r="N16" s="66"/>
      <c r="O16" s="66"/>
      <c r="P16" s="66"/>
      <c r="Q16" s="44"/>
      <c r="R16" s="135"/>
    </row>
    <row r="17" spans="1:18" ht="15" customHeight="1" thickBot="1">
      <c r="A17" s="53"/>
      <c r="B17" s="67"/>
      <c r="C17" s="68"/>
      <c r="D17" s="68"/>
      <c r="E17" s="68"/>
      <c r="F17" s="68"/>
      <c r="G17" s="69"/>
      <c r="H17" s="67"/>
      <c r="I17" s="68"/>
      <c r="J17" s="68"/>
      <c r="K17" s="68"/>
      <c r="L17" s="69"/>
      <c r="M17" s="124"/>
      <c r="N17" s="125"/>
      <c r="O17" s="125"/>
      <c r="P17" s="125"/>
      <c r="Q17" s="126"/>
      <c r="R17" s="136"/>
    </row>
    <row r="18" spans="1:18" ht="17.25" thickBot="1">
      <c r="A18" s="6" t="s">
        <v>5</v>
      </c>
      <c r="B18" s="11">
        <v>35</v>
      </c>
      <c r="C18" s="13"/>
      <c r="D18" s="54"/>
      <c r="E18" s="56"/>
      <c r="F18" s="10"/>
      <c r="G18" s="14">
        <v>35</v>
      </c>
      <c r="H18" s="10">
        <v>33</v>
      </c>
      <c r="I18" s="10"/>
      <c r="J18" s="10"/>
      <c r="K18" s="144">
        <v>33</v>
      </c>
      <c r="L18" s="145"/>
      <c r="M18" s="10">
        <v>35</v>
      </c>
      <c r="N18" s="54"/>
      <c r="O18" s="56"/>
      <c r="P18" s="10"/>
      <c r="Q18" s="14">
        <v>35</v>
      </c>
      <c r="R18" s="23">
        <v>34</v>
      </c>
    </row>
    <row r="19" spans="1:18" ht="17.25" thickBot="1">
      <c r="A19" s="7" t="s">
        <v>4</v>
      </c>
      <c r="B19" s="15">
        <f>B18*B15</f>
        <v>163450</v>
      </c>
      <c r="C19" s="17"/>
      <c r="D19" s="137">
        <f>D18*B15</f>
        <v>0</v>
      </c>
      <c r="E19" s="138"/>
      <c r="F19" s="2">
        <f>F18*B15</f>
        <v>0</v>
      </c>
      <c r="G19" s="18">
        <f>G18*B15</f>
        <v>163450</v>
      </c>
      <c r="H19" s="2">
        <f>B15*H18</f>
        <v>154110</v>
      </c>
      <c r="I19" s="2"/>
      <c r="J19" s="2">
        <f>J18*B15</f>
        <v>0</v>
      </c>
      <c r="K19" s="139">
        <f>B15*K18</f>
        <v>154110</v>
      </c>
      <c r="L19" s="140"/>
      <c r="M19" s="2">
        <f>B15*M18</f>
        <v>163450</v>
      </c>
      <c r="N19" s="137"/>
      <c r="O19" s="138"/>
      <c r="P19" s="2"/>
      <c r="Q19" s="2">
        <f>B15*Q18</f>
        <v>163450</v>
      </c>
      <c r="R19" s="26">
        <f>R18*B15</f>
        <v>158780</v>
      </c>
    </row>
    <row r="20" spans="1:18" ht="15.75" thickTop="1">
      <c r="A20" s="63" t="s">
        <v>19</v>
      </c>
      <c r="B20" s="118" t="s">
        <v>31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02"/>
    </row>
    <row r="21" spans="1:18" ht="15.75" thickBot="1">
      <c r="A21" s="70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04"/>
    </row>
    <row r="22" spans="1:18" ht="18" thickBot="1" thickTop="1">
      <c r="A22" s="39" t="s">
        <v>30</v>
      </c>
      <c r="B22" s="130">
        <v>860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1"/>
      <c r="R22" s="26"/>
    </row>
    <row r="23" spans="1:18" ht="15.75" thickTop="1">
      <c r="A23" s="63" t="s">
        <v>18</v>
      </c>
      <c r="B23" s="129" t="s">
        <v>34</v>
      </c>
      <c r="C23" s="66"/>
      <c r="D23" s="66"/>
      <c r="E23" s="66"/>
      <c r="F23" s="66"/>
      <c r="G23" s="44"/>
      <c r="H23" s="43" t="s">
        <v>37</v>
      </c>
      <c r="I23" s="66"/>
      <c r="J23" s="66"/>
      <c r="K23" s="66"/>
      <c r="L23" s="44"/>
      <c r="M23" s="129" t="s">
        <v>41</v>
      </c>
      <c r="N23" s="66"/>
      <c r="O23" s="66"/>
      <c r="P23" s="66"/>
      <c r="Q23" s="44"/>
      <c r="R23" s="113"/>
    </row>
    <row r="24" spans="1:18" ht="16.5" customHeight="1" thickBot="1">
      <c r="A24" s="70"/>
      <c r="B24" s="124"/>
      <c r="C24" s="125"/>
      <c r="D24" s="125"/>
      <c r="E24" s="125"/>
      <c r="F24" s="125"/>
      <c r="G24" s="126"/>
      <c r="H24" s="124"/>
      <c r="I24" s="125"/>
      <c r="J24" s="125"/>
      <c r="K24" s="125"/>
      <c r="L24" s="126"/>
      <c r="M24" s="124"/>
      <c r="N24" s="125"/>
      <c r="O24" s="125"/>
      <c r="P24" s="125"/>
      <c r="Q24" s="126"/>
      <c r="R24" s="114"/>
    </row>
    <row r="25" spans="1:18" ht="18" thickBot="1" thickTop="1">
      <c r="A25" s="7" t="s">
        <v>5</v>
      </c>
      <c r="B25" s="2">
        <v>45</v>
      </c>
      <c r="C25" s="127"/>
      <c r="D25" s="128"/>
      <c r="E25" s="2"/>
      <c r="F25" s="34"/>
      <c r="G25" s="18">
        <v>45</v>
      </c>
      <c r="H25" s="2">
        <v>38</v>
      </c>
      <c r="I25" s="2"/>
      <c r="J25" s="2"/>
      <c r="K25" s="132">
        <v>38</v>
      </c>
      <c r="L25" s="133"/>
      <c r="M25" s="2">
        <v>40</v>
      </c>
      <c r="N25" s="127"/>
      <c r="O25" s="128"/>
      <c r="P25" s="2"/>
      <c r="Q25" s="18">
        <v>40</v>
      </c>
      <c r="R25" s="26">
        <v>41</v>
      </c>
    </row>
    <row r="26" spans="1:18" ht="18" thickBot="1" thickTop="1">
      <c r="A26" s="7" t="s">
        <v>4</v>
      </c>
      <c r="B26" s="21">
        <f>B25*B22</f>
        <v>38700</v>
      </c>
      <c r="C26" s="19"/>
      <c r="D26" s="127">
        <f>E25*B22</f>
        <v>0</v>
      </c>
      <c r="E26" s="128"/>
      <c r="F26" s="2">
        <f>F25*B22</f>
        <v>0</v>
      </c>
      <c r="G26" s="18">
        <f>G25*B22</f>
        <v>38700</v>
      </c>
      <c r="H26" s="2">
        <f>H25*B22</f>
        <v>32680</v>
      </c>
      <c r="I26" s="2">
        <f>I25*B22</f>
        <v>0</v>
      </c>
      <c r="J26" s="2">
        <f>J25*B22</f>
        <v>0</v>
      </c>
      <c r="K26" s="132">
        <f>K25*B22</f>
        <v>32680</v>
      </c>
      <c r="L26" s="133"/>
      <c r="M26" s="2">
        <f>B22*M25</f>
        <v>34400</v>
      </c>
      <c r="N26" s="127"/>
      <c r="O26" s="128"/>
      <c r="P26" s="2"/>
      <c r="Q26" s="18">
        <f>B22*Q25</f>
        <v>34400</v>
      </c>
      <c r="R26" s="26">
        <f>R25*B22</f>
        <v>35260</v>
      </c>
    </row>
    <row r="27" spans="1:18" ht="15.75" thickTop="1">
      <c r="A27" s="63" t="s">
        <v>19</v>
      </c>
      <c r="B27" s="43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4"/>
      <c r="R27" s="113"/>
    </row>
    <row r="28" spans="1:18" ht="15.75" thickBot="1">
      <c r="A28" s="70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  <c r="R28" s="114"/>
    </row>
    <row r="29" spans="1:18" ht="18" thickBot="1" thickTop="1">
      <c r="A29" s="39" t="s">
        <v>32</v>
      </c>
      <c r="B29" s="130">
        <v>265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1"/>
      <c r="R29" s="26"/>
    </row>
    <row r="30" spans="1:18" ht="15" customHeight="1" thickTop="1">
      <c r="A30" s="63" t="s">
        <v>18</v>
      </c>
      <c r="B30" s="129" t="s">
        <v>35</v>
      </c>
      <c r="C30" s="66"/>
      <c r="D30" s="66"/>
      <c r="E30" s="66"/>
      <c r="F30" s="66"/>
      <c r="G30" s="44"/>
      <c r="H30" s="57" t="s">
        <v>36</v>
      </c>
      <c r="I30" s="58"/>
      <c r="J30" s="58"/>
      <c r="K30" s="58"/>
      <c r="L30" s="59"/>
      <c r="M30" s="118" t="s">
        <v>42</v>
      </c>
      <c r="N30" s="119"/>
      <c r="O30" s="119"/>
      <c r="P30" s="119"/>
      <c r="Q30" s="120"/>
      <c r="R30" s="113"/>
    </row>
    <row r="31" spans="1:18" ht="15" customHeight="1" thickBot="1">
      <c r="A31" s="70"/>
      <c r="B31" s="124"/>
      <c r="C31" s="125"/>
      <c r="D31" s="125"/>
      <c r="E31" s="125"/>
      <c r="F31" s="125"/>
      <c r="G31" s="126"/>
      <c r="H31" s="60"/>
      <c r="I31" s="61"/>
      <c r="J31" s="61"/>
      <c r="K31" s="61"/>
      <c r="L31" s="62"/>
      <c r="M31" s="121"/>
      <c r="N31" s="122"/>
      <c r="O31" s="122"/>
      <c r="P31" s="122"/>
      <c r="Q31" s="123"/>
      <c r="R31" s="114"/>
    </row>
    <row r="32" spans="1:18" ht="18" thickBot="1" thickTop="1">
      <c r="A32" s="7" t="s">
        <v>5</v>
      </c>
      <c r="B32" s="21">
        <v>290</v>
      </c>
      <c r="C32" s="19"/>
      <c r="D32" s="127"/>
      <c r="E32" s="128"/>
      <c r="F32" s="2"/>
      <c r="G32" s="18">
        <v>290</v>
      </c>
      <c r="H32" s="2">
        <v>282</v>
      </c>
      <c r="I32" s="2"/>
      <c r="J32" s="2"/>
      <c r="K32" s="132">
        <v>282</v>
      </c>
      <c r="L32" s="133"/>
      <c r="M32" s="2">
        <v>335</v>
      </c>
      <c r="N32" s="127"/>
      <c r="O32" s="128"/>
      <c r="P32" s="2"/>
      <c r="Q32" s="18">
        <v>335</v>
      </c>
      <c r="R32" s="26">
        <v>302</v>
      </c>
    </row>
    <row r="33" spans="1:18" ht="18" thickBot="1" thickTop="1">
      <c r="A33" s="7" t="s">
        <v>4</v>
      </c>
      <c r="B33" s="21">
        <f>B32*B29</f>
        <v>76850</v>
      </c>
      <c r="C33" s="19"/>
      <c r="D33" s="127">
        <f>D32*B29</f>
        <v>0</v>
      </c>
      <c r="E33" s="128"/>
      <c r="F33" s="2">
        <f>F32*B29</f>
        <v>0</v>
      </c>
      <c r="G33" s="18">
        <f>G32*B29</f>
        <v>76850</v>
      </c>
      <c r="H33" s="2">
        <f>H32*B29</f>
        <v>74730</v>
      </c>
      <c r="I33" s="2">
        <f>I32*B29</f>
        <v>0</v>
      </c>
      <c r="J33" s="2">
        <f>J32*B29</f>
        <v>0</v>
      </c>
      <c r="K33" s="132">
        <f>K32*B29</f>
        <v>74730</v>
      </c>
      <c r="L33" s="133"/>
      <c r="M33" s="2">
        <f>B29*M32</f>
        <v>88775</v>
      </c>
      <c r="N33" s="127"/>
      <c r="O33" s="128"/>
      <c r="P33" s="2"/>
      <c r="Q33" s="18">
        <f>B29*Q32</f>
        <v>88775</v>
      </c>
      <c r="R33" s="26">
        <f>R32*B29</f>
        <v>80030</v>
      </c>
    </row>
    <row r="34" spans="1:18" ht="15.75" thickTop="1">
      <c r="A34" s="63" t="s">
        <v>19</v>
      </c>
      <c r="B34" s="43" t="s">
        <v>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44"/>
      <c r="R34" s="113"/>
    </row>
    <row r="35" spans="1:18" ht="15.75" thickBot="1">
      <c r="A35" s="70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14"/>
    </row>
    <row r="36" spans="1:18" ht="18" thickBot="1" thickTop="1">
      <c r="A36" s="39" t="s">
        <v>32</v>
      </c>
      <c r="B36" s="115">
        <v>1060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26"/>
    </row>
    <row r="37" spans="1:18" ht="15.75" customHeight="1" thickTop="1">
      <c r="A37" s="63" t="s">
        <v>18</v>
      </c>
      <c r="B37" s="57" t="s">
        <v>28</v>
      </c>
      <c r="C37" s="58"/>
      <c r="D37" s="58"/>
      <c r="E37" s="58"/>
      <c r="F37" s="58"/>
      <c r="G37" s="59"/>
      <c r="H37" s="118" t="s">
        <v>38</v>
      </c>
      <c r="I37" s="119"/>
      <c r="J37" s="119"/>
      <c r="K37" s="119"/>
      <c r="L37" s="120"/>
      <c r="M37" s="118" t="s">
        <v>43</v>
      </c>
      <c r="N37" s="119"/>
      <c r="O37" s="119"/>
      <c r="P37" s="119"/>
      <c r="Q37" s="120"/>
      <c r="R37" s="102"/>
    </row>
    <row r="38" spans="1:18" ht="15.75" customHeight="1" thickBot="1">
      <c r="A38" s="70"/>
      <c r="B38" s="60"/>
      <c r="C38" s="61"/>
      <c r="D38" s="61"/>
      <c r="E38" s="61"/>
      <c r="F38" s="61"/>
      <c r="G38" s="62"/>
      <c r="H38" s="121"/>
      <c r="I38" s="122"/>
      <c r="J38" s="122"/>
      <c r="K38" s="122"/>
      <c r="L38" s="123"/>
      <c r="M38" s="121"/>
      <c r="N38" s="122"/>
      <c r="O38" s="122"/>
      <c r="P38" s="122"/>
      <c r="Q38" s="123"/>
      <c r="R38" s="104"/>
    </row>
    <row r="39" spans="1:18" ht="17.25" thickBot="1" thickTop="1">
      <c r="A39" s="7" t="s">
        <v>5</v>
      </c>
      <c r="B39" s="21">
        <v>120</v>
      </c>
      <c r="C39" s="19"/>
      <c r="D39" s="127"/>
      <c r="E39" s="128"/>
      <c r="F39" s="2"/>
      <c r="G39" s="18">
        <v>120</v>
      </c>
      <c r="H39" s="2">
        <v>138</v>
      </c>
      <c r="I39" s="2"/>
      <c r="J39" s="2"/>
      <c r="K39" s="132">
        <v>138</v>
      </c>
      <c r="L39" s="133"/>
      <c r="M39" s="21">
        <v>135</v>
      </c>
      <c r="N39" s="19"/>
      <c r="O39" s="2"/>
      <c r="P39" s="2"/>
      <c r="Q39" s="18">
        <v>135</v>
      </c>
      <c r="R39" s="20">
        <v>131</v>
      </c>
    </row>
    <row r="40" spans="1:18" ht="17.25" thickBot="1" thickTop="1">
      <c r="A40" s="7" t="s">
        <v>4</v>
      </c>
      <c r="B40" s="21">
        <f>B39*B36</f>
        <v>127200</v>
      </c>
      <c r="C40" s="19"/>
      <c r="D40" s="127">
        <f>D39*B36</f>
        <v>0</v>
      </c>
      <c r="E40" s="128"/>
      <c r="F40" s="2">
        <f>F39*B36</f>
        <v>0</v>
      </c>
      <c r="G40" s="18">
        <f>G39*B36</f>
        <v>127200</v>
      </c>
      <c r="H40" s="2">
        <f>H39*B36</f>
        <v>146280</v>
      </c>
      <c r="I40" s="2">
        <f>I39*B36</f>
        <v>0</v>
      </c>
      <c r="J40" s="2">
        <f>J39*B36</f>
        <v>0</v>
      </c>
      <c r="K40" s="132">
        <f>K39*B36</f>
        <v>146280</v>
      </c>
      <c r="L40" s="133"/>
      <c r="M40" s="21">
        <f>M39*B36</f>
        <v>143100</v>
      </c>
      <c r="N40" s="19"/>
      <c r="O40" s="2"/>
      <c r="P40" s="2">
        <f>P39*B36</f>
        <v>0</v>
      </c>
      <c r="Q40" s="18">
        <f>Q39*B36</f>
        <v>143100</v>
      </c>
      <c r="R40" s="20">
        <f>R39*B36</f>
        <v>138860</v>
      </c>
    </row>
    <row r="41" spans="1:18" ht="21" customHeight="1" thickTop="1">
      <c r="A41" s="52" t="s">
        <v>19</v>
      </c>
      <c r="B41" s="57" t="s">
        <v>54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135"/>
    </row>
    <row r="42" spans="1:18" ht="21" customHeight="1" thickBot="1">
      <c r="A42" s="53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136"/>
    </row>
    <row r="43" spans="1:18" ht="17.25" thickBot="1">
      <c r="A43" s="38" t="s">
        <v>29</v>
      </c>
      <c r="B43" s="54">
        <v>7000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23"/>
    </row>
    <row r="44" spans="1:18" ht="15">
      <c r="A44" s="52" t="s">
        <v>18</v>
      </c>
      <c r="B44" s="57" t="s">
        <v>40</v>
      </c>
      <c r="C44" s="58"/>
      <c r="D44" s="58"/>
      <c r="E44" s="58"/>
      <c r="F44" s="58"/>
      <c r="G44" s="59"/>
      <c r="H44" s="57" t="s">
        <v>36</v>
      </c>
      <c r="I44" s="58"/>
      <c r="J44" s="58"/>
      <c r="K44" s="58"/>
      <c r="L44" s="59"/>
      <c r="M44" s="57" t="s">
        <v>39</v>
      </c>
      <c r="N44" s="58"/>
      <c r="O44" s="58"/>
      <c r="P44" s="58"/>
      <c r="Q44" s="59"/>
      <c r="R44" s="135"/>
    </row>
    <row r="45" spans="1:18" ht="15.75" thickBot="1">
      <c r="A45" s="53"/>
      <c r="B45" s="60"/>
      <c r="C45" s="61"/>
      <c r="D45" s="61"/>
      <c r="E45" s="61"/>
      <c r="F45" s="61"/>
      <c r="G45" s="62"/>
      <c r="H45" s="60"/>
      <c r="I45" s="61"/>
      <c r="J45" s="61"/>
      <c r="K45" s="61"/>
      <c r="L45" s="62"/>
      <c r="M45" s="60"/>
      <c r="N45" s="61"/>
      <c r="O45" s="61"/>
      <c r="P45" s="61"/>
      <c r="Q45" s="62"/>
      <c r="R45" s="136"/>
    </row>
    <row r="46" spans="1:18" ht="17.25" thickBot="1">
      <c r="A46" s="6" t="s">
        <v>3</v>
      </c>
      <c r="B46" s="11">
        <v>15</v>
      </c>
      <c r="C46" s="12"/>
      <c r="D46" s="13"/>
      <c r="E46" s="10"/>
      <c r="F46" s="10"/>
      <c r="G46" s="14">
        <v>15</v>
      </c>
      <c r="H46" s="10"/>
      <c r="I46" s="10"/>
      <c r="J46" s="24"/>
      <c r="K46" s="13"/>
      <c r="L46" s="14"/>
      <c r="M46" s="10"/>
      <c r="N46" s="54"/>
      <c r="O46" s="56"/>
      <c r="P46" s="10"/>
      <c r="Q46" s="14"/>
      <c r="R46" s="23">
        <v>15</v>
      </c>
    </row>
    <row r="47" spans="1:18" ht="17.25" thickBot="1">
      <c r="A47" s="7" t="s">
        <v>4</v>
      </c>
      <c r="B47" s="15">
        <f>B46*B43</f>
        <v>105000</v>
      </c>
      <c r="C47" s="16"/>
      <c r="D47" s="17"/>
      <c r="E47" s="2">
        <f>E46*B43</f>
        <v>0</v>
      </c>
      <c r="F47" s="2">
        <f>F46*B43</f>
        <v>0</v>
      </c>
      <c r="G47" s="18">
        <f>G46*B43</f>
        <v>105000</v>
      </c>
      <c r="H47" s="2">
        <f>H46*B43</f>
        <v>0</v>
      </c>
      <c r="I47" s="2">
        <f>I46*B43</f>
        <v>0</v>
      </c>
      <c r="J47" s="25">
        <v>0</v>
      </c>
      <c r="K47" s="17"/>
      <c r="L47" s="18">
        <f>L46*B43</f>
        <v>0</v>
      </c>
      <c r="M47" s="2">
        <f>B43*M46</f>
        <v>0</v>
      </c>
      <c r="N47" s="137"/>
      <c r="O47" s="138"/>
      <c r="P47" s="2"/>
      <c r="Q47" s="18">
        <f>B43*Q46</f>
        <v>0</v>
      </c>
      <c r="R47" s="26">
        <f>R46*B43</f>
        <v>105000</v>
      </c>
    </row>
    <row r="48" spans="1:18" ht="15.75" thickTop="1">
      <c r="A48" s="52" t="s">
        <v>19</v>
      </c>
      <c r="B48" s="57" t="s">
        <v>55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135"/>
    </row>
    <row r="49" spans="1:18" ht="15.75" thickBot="1">
      <c r="A49" s="53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  <c r="R49" s="136"/>
    </row>
    <row r="50" spans="1:18" ht="17.25" thickBot="1">
      <c r="A50" s="38" t="s">
        <v>29</v>
      </c>
      <c r="B50" s="54">
        <v>600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  <c r="R50" s="23"/>
    </row>
    <row r="51" spans="1:18" ht="15">
      <c r="A51" s="52" t="s">
        <v>18</v>
      </c>
      <c r="B51" s="57" t="s">
        <v>59</v>
      </c>
      <c r="C51" s="58"/>
      <c r="D51" s="58"/>
      <c r="E51" s="58"/>
      <c r="F51" s="58"/>
      <c r="G51" s="59"/>
      <c r="H51" s="57" t="s">
        <v>36</v>
      </c>
      <c r="I51" s="58"/>
      <c r="J51" s="58"/>
      <c r="K51" s="58"/>
      <c r="L51" s="59"/>
      <c r="M51" s="57" t="s">
        <v>62</v>
      </c>
      <c r="N51" s="58"/>
      <c r="O51" s="58"/>
      <c r="P51" s="58"/>
      <c r="Q51" s="59"/>
      <c r="R51" s="135"/>
    </row>
    <row r="52" spans="1:18" ht="15.75" thickBot="1">
      <c r="A52" s="53"/>
      <c r="B52" s="60"/>
      <c r="C52" s="61"/>
      <c r="D52" s="61"/>
      <c r="E52" s="61"/>
      <c r="F52" s="61"/>
      <c r="G52" s="62"/>
      <c r="H52" s="60"/>
      <c r="I52" s="61"/>
      <c r="J52" s="61"/>
      <c r="K52" s="61"/>
      <c r="L52" s="62"/>
      <c r="M52" s="60"/>
      <c r="N52" s="61"/>
      <c r="O52" s="61"/>
      <c r="P52" s="61"/>
      <c r="Q52" s="62"/>
      <c r="R52" s="136"/>
    </row>
    <row r="53" spans="1:18" ht="17.25" thickBot="1">
      <c r="A53" s="6" t="s">
        <v>3</v>
      </c>
      <c r="B53" s="11">
        <v>45</v>
      </c>
      <c r="C53" s="12"/>
      <c r="D53" s="13"/>
      <c r="E53" s="10"/>
      <c r="F53" s="10"/>
      <c r="G53" s="14">
        <v>45</v>
      </c>
      <c r="H53" s="10"/>
      <c r="I53" s="10"/>
      <c r="J53" s="24"/>
      <c r="K53" s="13"/>
      <c r="L53" s="14"/>
      <c r="M53" s="10">
        <v>152</v>
      </c>
      <c r="N53" s="54"/>
      <c r="O53" s="56"/>
      <c r="P53" s="10"/>
      <c r="Q53" s="14">
        <v>152</v>
      </c>
      <c r="R53" s="23">
        <v>161</v>
      </c>
    </row>
    <row r="54" spans="1:18" ht="17.25" thickBot="1">
      <c r="A54" s="7" t="s">
        <v>4</v>
      </c>
      <c r="B54" s="15">
        <f>B53*B50</f>
        <v>27000</v>
      </c>
      <c r="C54" s="16"/>
      <c r="D54" s="17"/>
      <c r="E54" s="2">
        <f>E53*B50</f>
        <v>0</v>
      </c>
      <c r="F54" s="2">
        <f>F53*B50</f>
        <v>0</v>
      </c>
      <c r="G54" s="18">
        <f>G53*B50</f>
        <v>27000</v>
      </c>
      <c r="H54" s="2">
        <f>H53*B50</f>
        <v>0</v>
      </c>
      <c r="I54" s="2">
        <f>I53*B50</f>
        <v>0</v>
      </c>
      <c r="J54" s="25">
        <v>0</v>
      </c>
      <c r="K54" s="17"/>
      <c r="L54" s="18">
        <f>L53*B50</f>
        <v>0</v>
      </c>
      <c r="M54" s="2">
        <f>B50*M53</f>
        <v>91200</v>
      </c>
      <c r="N54" s="137"/>
      <c r="O54" s="138"/>
      <c r="P54" s="2"/>
      <c r="Q54" s="18">
        <f>B50*Q53</f>
        <v>91200</v>
      </c>
      <c r="R54" s="26">
        <f>R53*B50</f>
        <v>96600</v>
      </c>
    </row>
    <row r="55" spans="1:18" ht="15.75" thickTop="1">
      <c r="A55" s="52" t="s">
        <v>19</v>
      </c>
      <c r="B55" s="57" t="s">
        <v>56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  <c r="R55" s="135"/>
    </row>
    <row r="56" spans="1:18" ht="15.75" thickBot="1">
      <c r="A56" s="53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  <c r="R56" s="136"/>
    </row>
    <row r="57" spans="1:18" ht="17.25" thickBot="1">
      <c r="A57" s="38" t="s">
        <v>29</v>
      </c>
      <c r="B57" s="54">
        <v>7650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23"/>
    </row>
    <row r="58" spans="1:18" ht="15" customHeight="1">
      <c r="A58" s="52" t="s">
        <v>18</v>
      </c>
      <c r="B58" s="57" t="s">
        <v>60</v>
      </c>
      <c r="C58" s="58"/>
      <c r="D58" s="58"/>
      <c r="E58" s="58"/>
      <c r="F58" s="58"/>
      <c r="G58" s="59"/>
      <c r="H58" s="57" t="s">
        <v>36</v>
      </c>
      <c r="I58" s="58"/>
      <c r="J58" s="58"/>
      <c r="K58" s="58"/>
      <c r="L58" s="59"/>
      <c r="M58" s="57" t="s">
        <v>62</v>
      </c>
      <c r="N58" s="58"/>
      <c r="O58" s="58"/>
      <c r="P58" s="58"/>
      <c r="Q58" s="59"/>
      <c r="R58" s="135"/>
    </row>
    <row r="59" spans="1:18" ht="15.75" thickBot="1">
      <c r="A59" s="53"/>
      <c r="B59" s="60"/>
      <c r="C59" s="61"/>
      <c r="D59" s="61"/>
      <c r="E59" s="61"/>
      <c r="F59" s="61"/>
      <c r="G59" s="62"/>
      <c r="H59" s="60"/>
      <c r="I59" s="61"/>
      <c r="J59" s="61"/>
      <c r="K59" s="61"/>
      <c r="L59" s="62"/>
      <c r="M59" s="60"/>
      <c r="N59" s="61"/>
      <c r="O59" s="61"/>
      <c r="P59" s="61"/>
      <c r="Q59" s="62"/>
      <c r="R59" s="136"/>
    </row>
    <row r="60" spans="1:18" ht="17.25" thickBot="1">
      <c r="A60" s="6" t="s">
        <v>3</v>
      </c>
      <c r="B60" s="11">
        <v>55</v>
      </c>
      <c r="C60" s="12"/>
      <c r="D60" s="13"/>
      <c r="E60" s="10"/>
      <c r="F60" s="10"/>
      <c r="G60" s="14">
        <v>55</v>
      </c>
      <c r="H60" s="10"/>
      <c r="I60" s="10"/>
      <c r="J60" s="24"/>
      <c r="K60" s="13"/>
      <c r="L60" s="14"/>
      <c r="M60" s="10">
        <v>152</v>
      </c>
      <c r="N60" s="54"/>
      <c r="O60" s="56"/>
      <c r="P60" s="10"/>
      <c r="Q60" s="14">
        <v>152</v>
      </c>
      <c r="R60" s="23">
        <v>161</v>
      </c>
    </row>
    <row r="61" spans="1:18" ht="17.25" thickBot="1">
      <c r="A61" s="7" t="s">
        <v>4</v>
      </c>
      <c r="B61" s="15">
        <f>B60*B57</f>
        <v>420750</v>
      </c>
      <c r="C61" s="16"/>
      <c r="D61" s="17"/>
      <c r="E61" s="2">
        <f>E60*B57</f>
        <v>0</v>
      </c>
      <c r="F61" s="2">
        <f>F60*B57</f>
        <v>0</v>
      </c>
      <c r="G61" s="18">
        <f>G60*B57</f>
        <v>420750</v>
      </c>
      <c r="H61" s="2">
        <f>H60*B57</f>
        <v>0</v>
      </c>
      <c r="I61" s="2">
        <f>I60*B57</f>
        <v>0</v>
      </c>
      <c r="J61" s="25">
        <v>0</v>
      </c>
      <c r="K61" s="17"/>
      <c r="L61" s="18">
        <f>L60*B57</f>
        <v>0</v>
      </c>
      <c r="M61" s="2">
        <f>B57*M60</f>
        <v>1162800</v>
      </c>
      <c r="N61" s="137"/>
      <c r="O61" s="138"/>
      <c r="P61" s="2"/>
      <c r="Q61" s="18">
        <f>B57*Q60</f>
        <v>1162800</v>
      </c>
      <c r="R61" s="26">
        <f>R60*B57</f>
        <v>1231650</v>
      </c>
    </row>
    <row r="62" spans="1:18" ht="15.75" thickTop="1">
      <c r="A62" s="52" t="s">
        <v>19</v>
      </c>
      <c r="B62" s="57" t="s">
        <v>64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135"/>
    </row>
    <row r="63" spans="1:18" ht="15.75" thickBot="1">
      <c r="A63" s="53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  <c r="R63" s="136"/>
    </row>
    <row r="64" spans="1:18" ht="17.25" thickBot="1">
      <c r="A64" s="38" t="s">
        <v>29</v>
      </c>
      <c r="B64" s="54">
        <v>225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23"/>
    </row>
    <row r="65" spans="1:18" ht="15">
      <c r="A65" s="52" t="s">
        <v>18</v>
      </c>
      <c r="B65" s="57" t="s">
        <v>61</v>
      </c>
      <c r="C65" s="58"/>
      <c r="D65" s="58"/>
      <c r="E65" s="58"/>
      <c r="F65" s="58"/>
      <c r="G65" s="59"/>
      <c r="H65" s="57" t="s">
        <v>36</v>
      </c>
      <c r="I65" s="58"/>
      <c r="J65" s="58"/>
      <c r="K65" s="58"/>
      <c r="L65" s="59"/>
      <c r="M65" s="57" t="s">
        <v>61</v>
      </c>
      <c r="N65" s="58"/>
      <c r="O65" s="58"/>
      <c r="P65" s="58"/>
      <c r="Q65" s="59"/>
      <c r="R65" s="135"/>
    </row>
    <row r="66" spans="1:18" ht="15.75" thickBot="1">
      <c r="A66" s="53"/>
      <c r="B66" s="60"/>
      <c r="C66" s="61"/>
      <c r="D66" s="61"/>
      <c r="E66" s="61"/>
      <c r="F66" s="61"/>
      <c r="G66" s="62"/>
      <c r="H66" s="60"/>
      <c r="I66" s="61"/>
      <c r="J66" s="61"/>
      <c r="K66" s="61"/>
      <c r="L66" s="62"/>
      <c r="M66" s="60"/>
      <c r="N66" s="61"/>
      <c r="O66" s="61"/>
      <c r="P66" s="61"/>
      <c r="Q66" s="62"/>
      <c r="R66" s="136"/>
    </row>
    <row r="67" spans="1:18" ht="17.25" thickBot="1">
      <c r="A67" s="6" t="s">
        <v>3</v>
      </c>
      <c r="B67" s="11">
        <v>55</v>
      </c>
      <c r="C67" s="12"/>
      <c r="D67" s="13"/>
      <c r="E67" s="10"/>
      <c r="F67" s="10"/>
      <c r="G67" s="14">
        <v>55</v>
      </c>
      <c r="H67" s="10"/>
      <c r="I67" s="10"/>
      <c r="J67" s="24"/>
      <c r="K67" s="13"/>
      <c r="L67" s="14"/>
      <c r="M67" s="10">
        <v>50</v>
      </c>
      <c r="N67" s="54"/>
      <c r="O67" s="56"/>
      <c r="P67" s="10"/>
      <c r="Q67" s="14">
        <v>50</v>
      </c>
      <c r="R67" s="23">
        <v>52</v>
      </c>
    </row>
    <row r="68" spans="1:18" ht="17.25" thickBot="1">
      <c r="A68" s="7" t="s">
        <v>4</v>
      </c>
      <c r="B68" s="15">
        <f>B67*B64</f>
        <v>12375</v>
      </c>
      <c r="C68" s="16"/>
      <c r="D68" s="17"/>
      <c r="E68" s="2">
        <f>E67*B64</f>
        <v>0</v>
      </c>
      <c r="F68" s="2">
        <f>F67*B64</f>
        <v>0</v>
      </c>
      <c r="G68" s="18">
        <f>G67*B64</f>
        <v>12375</v>
      </c>
      <c r="H68" s="2">
        <f>H67*B64</f>
        <v>0</v>
      </c>
      <c r="I68" s="2">
        <f>I67*B64</f>
        <v>0</v>
      </c>
      <c r="J68" s="25">
        <v>0</v>
      </c>
      <c r="K68" s="17"/>
      <c r="L68" s="18">
        <f>L67*B64</f>
        <v>0</v>
      </c>
      <c r="M68" s="2">
        <f>B64*M67</f>
        <v>11250</v>
      </c>
      <c r="N68" s="137"/>
      <c r="O68" s="138"/>
      <c r="P68" s="2"/>
      <c r="Q68" s="18">
        <f>B64*Q67</f>
        <v>11250</v>
      </c>
      <c r="R68" s="26">
        <f>R67*B64</f>
        <v>11700</v>
      </c>
    </row>
    <row r="69" spans="1:18" ht="15.75" thickTop="1">
      <c r="A69" s="52" t="s">
        <v>19</v>
      </c>
      <c r="B69" s="57" t="s">
        <v>57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  <c r="R69" s="135"/>
    </row>
    <row r="70" spans="1:18" ht="15.75" thickBot="1">
      <c r="A70" s="53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  <c r="R70" s="136"/>
    </row>
    <row r="71" spans="1:18" ht="17.25" thickBot="1">
      <c r="A71" s="38" t="s">
        <v>65</v>
      </c>
      <c r="B71" s="54">
        <v>4900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23"/>
    </row>
    <row r="72" spans="1:18" ht="15" customHeight="1">
      <c r="A72" s="52" t="s">
        <v>18</v>
      </c>
      <c r="B72" s="57" t="s">
        <v>58</v>
      </c>
      <c r="C72" s="58"/>
      <c r="D72" s="58"/>
      <c r="E72" s="58"/>
      <c r="F72" s="58"/>
      <c r="G72" s="59"/>
      <c r="H72" s="57" t="s">
        <v>36</v>
      </c>
      <c r="I72" s="58"/>
      <c r="J72" s="58"/>
      <c r="K72" s="58"/>
      <c r="L72" s="59"/>
      <c r="M72" s="57" t="s">
        <v>63</v>
      </c>
      <c r="N72" s="58"/>
      <c r="O72" s="58"/>
      <c r="P72" s="58"/>
      <c r="Q72" s="59"/>
      <c r="R72" s="135"/>
    </row>
    <row r="73" spans="1:18" ht="15.75" thickBot="1">
      <c r="A73" s="53"/>
      <c r="B73" s="60"/>
      <c r="C73" s="61"/>
      <c r="D73" s="61"/>
      <c r="E73" s="61"/>
      <c r="F73" s="61"/>
      <c r="G73" s="62"/>
      <c r="H73" s="60"/>
      <c r="I73" s="61"/>
      <c r="J73" s="61"/>
      <c r="K73" s="61"/>
      <c r="L73" s="62"/>
      <c r="M73" s="60"/>
      <c r="N73" s="61"/>
      <c r="O73" s="61"/>
      <c r="P73" s="61"/>
      <c r="Q73" s="62"/>
      <c r="R73" s="136"/>
    </row>
    <row r="74" spans="1:18" ht="17.25" thickBot="1">
      <c r="A74" s="6" t="s">
        <v>3</v>
      </c>
      <c r="B74" s="11">
        <v>12</v>
      </c>
      <c r="C74" s="12"/>
      <c r="D74" s="13"/>
      <c r="E74" s="10"/>
      <c r="F74" s="10"/>
      <c r="G74" s="14">
        <v>12</v>
      </c>
      <c r="H74" s="10"/>
      <c r="I74" s="10"/>
      <c r="J74" s="24"/>
      <c r="K74" s="13"/>
      <c r="L74" s="14"/>
      <c r="M74" s="10">
        <v>15</v>
      </c>
      <c r="N74" s="54"/>
      <c r="O74" s="56"/>
      <c r="P74" s="10"/>
      <c r="Q74" s="14">
        <v>15</v>
      </c>
      <c r="R74" s="23">
        <v>13.5</v>
      </c>
    </row>
    <row r="75" spans="1:18" ht="17.25" thickBot="1">
      <c r="A75" s="7" t="s">
        <v>4</v>
      </c>
      <c r="B75" s="15">
        <f>B74*B71</f>
        <v>58800</v>
      </c>
      <c r="C75" s="16"/>
      <c r="D75" s="17"/>
      <c r="E75" s="2">
        <f>E74*B71</f>
        <v>0</v>
      </c>
      <c r="F75" s="2">
        <f>F74*B71</f>
        <v>0</v>
      </c>
      <c r="G75" s="18">
        <f>G74*B71</f>
        <v>58800</v>
      </c>
      <c r="H75" s="2">
        <f>H74*B71</f>
        <v>0</v>
      </c>
      <c r="I75" s="2">
        <f>I74*B71</f>
        <v>0</v>
      </c>
      <c r="J75" s="25">
        <v>0</v>
      </c>
      <c r="K75" s="17"/>
      <c r="L75" s="18">
        <f>L74*B71</f>
        <v>0</v>
      </c>
      <c r="M75" s="2">
        <f>B71*M74</f>
        <v>73500</v>
      </c>
      <c r="N75" s="137"/>
      <c r="O75" s="138"/>
      <c r="P75" s="2"/>
      <c r="Q75" s="18">
        <f>B71*Q74</f>
        <v>73500</v>
      </c>
      <c r="R75" s="26">
        <f>R74*B71</f>
        <v>66150</v>
      </c>
    </row>
    <row r="76" spans="1:18" ht="17.25" thickBot="1" thickTop="1">
      <c r="A76" s="7" t="s">
        <v>6</v>
      </c>
      <c r="B76" s="37"/>
      <c r="C76" s="35"/>
      <c r="D76" s="36"/>
      <c r="E76" s="35"/>
      <c r="F76" s="34"/>
      <c r="G76" s="34"/>
      <c r="H76" s="34"/>
      <c r="I76" s="34"/>
      <c r="J76" s="34"/>
      <c r="K76" s="115"/>
      <c r="L76" s="117"/>
      <c r="M76" s="30"/>
      <c r="N76" s="29"/>
      <c r="O76" s="34"/>
      <c r="P76" s="2"/>
      <c r="Q76" s="34"/>
      <c r="R76" s="9"/>
    </row>
    <row r="77" spans="1:18" ht="17.25" thickBot="1" thickTop="1">
      <c r="A77" s="7" t="s">
        <v>7</v>
      </c>
      <c r="B77" s="21"/>
      <c r="C77" s="19"/>
      <c r="D77" s="28"/>
      <c r="E77" s="29"/>
      <c r="F77" s="2"/>
      <c r="G77" s="2"/>
      <c r="H77" s="27"/>
      <c r="I77" s="27"/>
      <c r="J77" s="2"/>
      <c r="K77" s="130"/>
      <c r="L77" s="131"/>
      <c r="M77" s="30"/>
      <c r="N77" s="29"/>
      <c r="O77" s="27"/>
      <c r="P77" s="2"/>
      <c r="Q77" s="27"/>
      <c r="R77" s="9"/>
    </row>
    <row r="78" spans="1:18" ht="16.5" thickTop="1">
      <c r="A78" s="63" t="s">
        <v>20</v>
      </c>
      <c r="B78" s="94">
        <f>B75+B68+B61+B54+B47+B12+B19+B26+B33+B40</f>
        <v>1068375</v>
      </c>
      <c r="C78" s="8"/>
      <c r="D78" s="31"/>
      <c r="E78" s="96"/>
      <c r="F78" s="94"/>
      <c r="G78" s="94">
        <f>G75+G68+G61+G54+G47+G12+G19+G26+G33+G40</f>
        <v>1068375</v>
      </c>
      <c r="H78" s="94">
        <f>H75+H68+H61+H54+H47+H12+H19+H26+H33+H40</f>
        <v>444250</v>
      </c>
      <c r="I78" s="110"/>
      <c r="J78" s="94"/>
      <c r="K78" s="107">
        <v>469320</v>
      </c>
      <c r="L78" s="96"/>
      <c r="M78" s="107">
        <v>469320</v>
      </c>
      <c r="N78" s="96"/>
      <c r="O78" s="110"/>
      <c r="P78" s="94"/>
      <c r="Q78" s="94">
        <f>Q75+Q68+Q61+Q54+Q47+Q12+Q19+Q26+Q33+Q40</f>
        <v>1802675</v>
      </c>
      <c r="R78" s="94">
        <f>R75+R68+R61+R54+R47+R12+R19+R26+R33+R40</f>
        <v>1960255</v>
      </c>
    </row>
    <row r="79" spans="1:18" ht="16.5" thickBot="1">
      <c r="A79" s="70"/>
      <c r="B79" s="95"/>
      <c r="C79" s="2"/>
      <c r="D79" s="32"/>
      <c r="E79" s="97"/>
      <c r="F79" s="112"/>
      <c r="G79" s="95"/>
      <c r="H79" s="95"/>
      <c r="I79" s="111"/>
      <c r="J79" s="112"/>
      <c r="K79" s="108"/>
      <c r="L79" s="109"/>
      <c r="M79" s="108"/>
      <c r="N79" s="109"/>
      <c r="O79" s="111"/>
      <c r="P79" s="112"/>
      <c r="Q79" s="95"/>
      <c r="R79" s="95"/>
    </row>
    <row r="80" spans="1:18" ht="30.75" customHeight="1" thickTop="1">
      <c r="A80" s="63" t="s">
        <v>8</v>
      </c>
      <c r="B80" s="50"/>
      <c r="C80" s="8"/>
      <c r="D80" s="51"/>
      <c r="E80" s="44"/>
      <c r="F80" s="50"/>
      <c r="G80" s="50"/>
      <c r="H80" s="50"/>
      <c r="I80" s="50"/>
      <c r="J80" s="50"/>
      <c r="K80" s="1"/>
      <c r="L80" s="50"/>
      <c r="M80" s="50"/>
      <c r="N80" s="8"/>
      <c r="O80" s="50"/>
      <c r="P80" s="50"/>
      <c r="Q80" s="50"/>
      <c r="R80" s="102"/>
    </row>
    <row r="81" spans="1:18" ht="16.5" thickBot="1">
      <c r="A81" s="80"/>
      <c r="B81" s="42"/>
      <c r="C81" s="2"/>
      <c r="D81" s="47"/>
      <c r="E81" s="48"/>
      <c r="F81" s="42"/>
      <c r="G81" s="42"/>
      <c r="H81" s="42"/>
      <c r="I81" s="42"/>
      <c r="J81" s="42"/>
      <c r="K81" s="4"/>
      <c r="L81" s="42"/>
      <c r="M81" s="42"/>
      <c r="N81" s="2"/>
      <c r="O81" s="42"/>
      <c r="P81" s="42"/>
      <c r="Q81" s="42"/>
      <c r="R81" s="104"/>
    </row>
    <row r="82" spans="1:18" ht="16.5" customHeight="1" thickTop="1">
      <c r="A82" s="63" t="s">
        <v>9</v>
      </c>
      <c r="B82" s="40" t="s">
        <v>45</v>
      </c>
      <c r="C82" s="8"/>
      <c r="D82" s="43"/>
      <c r="E82" s="44"/>
      <c r="F82" s="49"/>
      <c r="G82" s="40" t="s">
        <v>45</v>
      </c>
      <c r="H82" s="40" t="s">
        <v>45</v>
      </c>
      <c r="I82" s="49"/>
      <c r="J82" s="49"/>
      <c r="K82" s="1"/>
      <c r="L82" s="40" t="s">
        <v>45</v>
      </c>
      <c r="M82" s="40" t="s">
        <v>45</v>
      </c>
      <c r="N82" s="8"/>
      <c r="O82" s="49"/>
      <c r="P82" s="49"/>
      <c r="Q82" s="40" t="s">
        <v>45</v>
      </c>
      <c r="R82" s="40" t="s">
        <v>45</v>
      </c>
    </row>
    <row r="83" spans="1:18" ht="15.75">
      <c r="A83" s="64"/>
      <c r="B83" s="41"/>
      <c r="C83" s="3"/>
      <c r="D83" s="45"/>
      <c r="E83" s="46"/>
      <c r="F83" s="41"/>
      <c r="G83" s="41"/>
      <c r="H83" s="41"/>
      <c r="I83" s="41"/>
      <c r="J83" s="41"/>
      <c r="K83" s="22"/>
      <c r="L83" s="41"/>
      <c r="M83" s="41"/>
      <c r="N83" s="3"/>
      <c r="O83" s="41"/>
      <c r="P83" s="41"/>
      <c r="Q83" s="41"/>
      <c r="R83" s="41"/>
    </row>
    <row r="84" spans="1:18" ht="16.5" thickBot="1">
      <c r="A84" s="80"/>
      <c r="B84" s="42"/>
      <c r="C84" s="33"/>
      <c r="D84" s="47"/>
      <c r="E84" s="48"/>
      <c r="F84" s="42"/>
      <c r="G84" s="42"/>
      <c r="H84" s="42"/>
      <c r="I84" s="42"/>
      <c r="J84" s="42"/>
      <c r="K84" s="4"/>
      <c r="L84" s="42"/>
      <c r="M84" s="42"/>
      <c r="N84" s="33"/>
      <c r="O84" s="42"/>
      <c r="P84" s="42"/>
      <c r="Q84" s="42"/>
      <c r="R84" s="42"/>
    </row>
    <row r="85" spans="1:18" ht="14.25" customHeight="1" thickTop="1">
      <c r="A85" s="98" t="s">
        <v>10</v>
      </c>
      <c r="B85" s="99"/>
      <c r="C85" s="43" t="s">
        <v>11</v>
      </c>
      <c r="D85" s="66"/>
      <c r="E85" s="66"/>
      <c r="F85" s="66"/>
      <c r="G85" s="44"/>
      <c r="H85" s="83" t="s">
        <v>12</v>
      </c>
      <c r="I85" s="84"/>
      <c r="J85" s="84"/>
      <c r="K85" s="84"/>
      <c r="L85" s="84"/>
      <c r="M85" s="84"/>
      <c r="N85" s="84"/>
      <c r="O85" s="84"/>
      <c r="P85" s="85"/>
      <c r="Q85" s="89"/>
      <c r="R85" s="90"/>
    </row>
    <row r="86" spans="1:18" ht="31.5" customHeight="1" thickBot="1">
      <c r="A86" s="100"/>
      <c r="B86" s="101"/>
      <c r="C86" s="67"/>
      <c r="D86" s="68"/>
      <c r="E86" s="68"/>
      <c r="F86" s="68"/>
      <c r="G86" s="69"/>
      <c r="H86" s="86" t="s">
        <v>13</v>
      </c>
      <c r="I86" s="87"/>
      <c r="J86" s="87"/>
      <c r="K86" s="87"/>
      <c r="L86" s="87"/>
      <c r="M86" s="87"/>
      <c r="N86" s="87"/>
      <c r="O86" s="87"/>
      <c r="P86" s="88"/>
      <c r="Q86" s="81"/>
      <c r="R86" s="82"/>
    </row>
    <row r="87" spans="1:18" ht="30.75" customHeight="1" thickBot="1">
      <c r="A87" s="74" t="s">
        <v>14</v>
      </c>
      <c r="B87" s="75"/>
      <c r="C87" s="76" t="s">
        <v>15</v>
      </c>
      <c r="D87" s="77"/>
      <c r="E87" s="77"/>
      <c r="F87" s="77"/>
      <c r="G87" s="78"/>
      <c r="H87" s="91" t="s">
        <v>46</v>
      </c>
      <c r="I87" s="79"/>
      <c r="J87" s="79"/>
      <c r="K87" s="79"/>
      <c r="L87" s="79"/>
      <c r="M87" s="79"/>
      <c r="N87" s="79"/>
      <c r="O87" s="79"/>
      <c r="P87" s="75"/>
      <c r="Q87" s="81"/>
      <c r="R87" s="82"/>
    </row>
    <row r="88" spans="1:18" ht="16.5" thickBot="1">
      <c r="A88" s="74" t="s">
        <v>16</v>
      </c>
      <c r="B88" s="75"/>
      <c r="C88" s="91" t="s">
        <v>44</v>
      </c>
      <c r="D88" s="79"/>
      <c r="E88" s="79"/>
      <c r="F88" s="79"/>
      <c r="G88" s="75"/>
      <c r="H88" s="91" t="s">
        <v>47</v>
      </c>
      <c r="I88" s="79"/>
      <c r="J88" s="79"/>
      <c r="K88" s="79"/>
      <c r="L88" s="79"/>
      <c r="M88" s="79"/>
      <c r="N88" s="79"/>
      <c r="O88" s="79"/>
      <c r="P88" s="75"/>
      <c r="Q88" s="81"/>
      <c r="R88" s="82"/>
    </row>
    <row r="89" spans="1:18" ht="16.5" thickBot="1">
      <c r="A89" s="74" t="s">
        <v>17</v>
      </c>
      <c r="B89" s="75"/>
      <c r="C89" s="74" t="s">
        <v>27</v>
      </c>
      <c r="D89" s="79"/>
      <c r="E89" s="79"/>
      <c r="F89" s="79"/>
      <c r="G89" s="75"/>
      <c r="H89" s="91" t="s">
        <v>48</v>
      </c>
      <c r="I89" s="79"/>
      <c r="J89" s="79"/>
      <c r="K89" s="79"/>
      <c r="L89" s="79"/>
      <c r="M89" s="79"/>
      <c r="N89" s="79"/>
      <c r="O89" s="79"/>
      <c r="P89" s="75"/>
      <c r="Q89" s="81"/>
      <c r="R89" s="82"/>
    </row>
    <row r="91" spans="1:6" ht="15.75">
      <c r="A91" s="92" t="s">
        <v>51</v>
      </c>
      <c r="B91" s="93"/>
      <c r="C91" s="93"/>
      <c r="D91" s="93"/>
      <c r="E91" s="93"/>
      <c r="F91" s="93"/>
    </row>
    <row r="92" spans="1:12" ht="15.75">
      <c r="A92" s="92" t="s">
        <v>50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1:7" ht="23.25" customHeight="1">
      <c r="A93" s="92" t="s">
        <v>52</v>
      </c>
      <c r="B93" s="93"/>
      <c r="C93" s="93"/>
      <c r="D93" s="93"/>
      <c r="E93" s="93"/>
      <c r="F93" s="93"/>
      <c r="G93" s="93"/>
    </row>
  </sheetData>
  <sheetProtection/>
  <mergeCells count="200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72:R73"/>
    <mergeCell ref="N74:O74"/>
    <mergeCell ref="R3:R5"/>
    <mergeCell ref="D5:E5"/>
    <mergeCell ref="A69:A70"/>
    <mergeCell ref="B69:Q70"/>
    <mergeCell ref="R69:R70"/>
    <mergeCell ref="B71:Q71"/>
    <mergeCell ref="N67:O67"/>
    <mergeCell ref="N68:O68"/>
    <mergeCell ref="K76:L76"/>
    <mergeCell ref="K77:L77"/>
    <mergeCell ref="N75:O75"/>
    <mergeCell ref="A72:A73"/>
    <mergeCell ref="B72:G73"/>
    <mergeCell ref="H72:L73"/>
    <mergeCell ref="M72:Q73"/>
    <mergeCell ref="O78:O79"/>
    <mergeCell ref="P78:P79"/>
    <mergeCell ref="A78:A79"/>
    <mergeCell ref="B78:B79"/>
    <mergeCell ref="E78:E79"/>
    <mergeCell ref="F78:F79"/>
    <mergeCell ref="G78:G79"/>
    <mergeCell ref="H78:H79"/>
    <mergeCell ref="I78:I79"/>
    <mergeCell ref="J78:J79"/>
    <mergeCell ref="K78:L79"/>
    <mergeCell ref="M78:N79"/>
    <mergeCell ref="L80:L81"/>
    <mergeCell ref="M80:M81"/>
    <mergeCell ref="A80:A81"/>
    <mergeCell ref="B80:B81"/>
    <mergeCell ref="D80:E81"/>
    <mergeCell ref="F80:F81"/>
    <mergeCell ref="G80:G81"/>
    <mergeCell ref="H80:H81"/>
    <mergeCell ref="Q80:Q81"/>
    <mergeCell ref="R80:R81"/>
    <mergeCell ref="M82:M84"/>
    <mergeCell ref="O82:O84"/>
    <mergeCell ref="P82:P84"/>
    <mergeCell ref="Q82:Q84"/>
    <mergeCell ref="R82:R84"/>
    <mergeCell ref="D82:E84"/>
    <mergeCell ref="F82:F84"/>
    <mergeCell ref="G82:G84"/>
    <mergeCell ref="H82:H84"/>
    <mergeCell ref="O80:O81"/>
    <mergeCell ref="P80:P81"/>
    <mergeCell ref="I80:I81"/>
    <mergeCell ref="J80:J81"/>
    <mergeCell ref="A85:B86"/>
    <mergeCell ref="C85:G86"/>
    <mergeCell ref="H85:P85"/>
    <mergeCell ref="Q85:R86"/>
    <mergeCell ref="H86:P86"/>
    <mergeCell ref="I82:I84"/>
    <mergeCell ref="J82:J84"/>
    <mergeCell ref="L82:L84"/>
    <mergeCell ref="A82:A84"/>
    <mergeCell ref="B82:B84"/>
    <mergeCell ref="A87:B87"/>
    <mergeCell ref="C87:G87"/>
    <mergeCell ref="H87:P87"/>
    <mergeCell ref="Q87:R87"/>
    <mergeCell ref="A88:B88"/>
    <mergeCell ref="C88:G88"/>
    <mergeCell ref="H88:P88"/>
    <mergeCell ref="Q88:R88"/>
    <mergeCell ref="A89:B89"/>
    <mergeCell ref="C89:G89"/>
    <mergeCell ref="H89:P89"/>
    <mergeCell ref="Q89:R89"/>
    <mergeCell ref="A91:F91"/>
    <mergeCell ref="A92:L92"/>
    <mergeCell ref="A93:G93"/>
    <mergeCell ref="A62:A63"/>
    <mergeCell ref="B62:Q63"/>
    <mergeCell ref="R62:R63"/>
    <mergeCell ref="B64:Q64"/>
    <mergeCell ref="A65:A66"/>
    <mergeCell ref="B65:G66"/>
    <mergeCell ref="H65:L66"/>
    <mergeCell ref="M65:Q66"/>
    <mergeCell ref="R65:R66"/>
    <mergeCell ref="R55:R56"/>
    <mergeCell ref="B57:Q57"/>
    <mergeCell ref="A58:A59"/>
    <mergeCell ref="B58:G59"/>
    <mergeCell ref="H58:L59"/>
    <mergeCell ref="M58:Q59"/>
    <mergeCell ref="R58:R59"/>
    <mergeCell ref="A55:A56"/>
    <mergeCell ref="B55:Q56"/>
    <mergeCell ref="N60:O60"/>
    <mergeCell ref="N61:O61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N53:O53"/>
    <mergeCell ref="N54:O54"/>
    <mergeCell ref="A41:A42"/>
    <mergeCell ref="B41:Q42"/>
    <mergeCell ref="R41:R42"/>
    <mergeCell ref="B43:Q43"/>
    <mergeCell ref="A44:A45"/>
    <mergeCell ref="B44:G45"/>
    <mergeCell ref="H44:L4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Q78:Q79"/>
    <mergeCell ref="R78:R79"/>
    <mergeCell ref="D39:E39"/>
    <mergeCell ref="K39:L39"/>
    <mergeCell ref="D40:E40"/>
    <mergeCell ref="K40:L40"/>
    <mergeCell ref="M44:Q45"/>
    <mergeCell ref="R44:R45"/>
    <mergeCell ref="N46:O46"/>
    <mergeCell ref="N47:O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2012-01-16T11:15:37Z</cp:lastPrinted>
  <dcterms:created xsi:type="dcterms:W3CDTF">2009-10-23T03:44:58Z</dcterms:created>
  <dcterms:modified xsi:type="dcterms:W3CDTF">2012-01-16T11:24:32Z</dcterms:modified>
  <cp:category/>
  <cp:version/>
  <cp:contentType/>
  <cp:contentStatus/>
</cp:coreProperties>
</file>