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1" sheetId="1" r:id="rId1"/>
  </sheets>
  <definedNames>
    <definedName name="_xlnm.Print_Area" localSheetId="0">'Лист1'!$A$1:$N$38</definedName>
  </definedNames>
  <calcPr fullCalcOnLoad="1"/>
</workbook>
</file>

<file path=xl/sharedStrings.xml><?xml version="1.0" encoding="utf-8"?>
<sst xmlns="http://schemas.openxmlformats.org/spreadsheetml/2006/main" count="84" uniqueCount="64">
  <si>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</si>
  <si>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</si>
  <si>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</si>
  <si>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</si>
  <si>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</si>
  <si>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</si>
  <si>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</si>
  <si>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</si>
  <si>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</si>
  <si>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</si>
  <si>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</si>
  <si>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</si>
  <si>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</si>
  <si>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</si>
  <si>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</si>
  <si>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</si>
  <si>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Расчет начальной (максималь-ной) цены по позиции*</t>
  </si>
  <si>
    <t>не предостав-лено</t>
  </si>
  <si>
    <t>"Поставка  спецодежды "</t>
  </si>
  <si>
    <t>сад</t>
  </si>
  <si>
    <t>пар.</t>
  </si>
  <si>
    <t>Расчет начальной (макси-мальной) цены по позиции* сад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</si>
  <si>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</si>
  <si>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Дата подготовки обоснования начальной (максимальной) цены гражданско-правового договора: 16.05.2017г.</t>
  </si>
  <si>
    <t xml:space="preserve">Куртка утеплённая  </t>
  </si>
  <si>
    <t>Поставщик №2  Исх 448 от 17.03.2017г.       Вх.   от 22.03.17г.</t>
  </si>
  <si>
    <t>Поставщик №3  Исх 449 от 17.03.2017г.     Вх.  27 от 11.04.17г.</t>
  </si>
  <si>
    <t xml:space="preserve">Поставщик №4  Исх 452 от 17.03.2017г.     Вх. 25 от 11.04.17г. </t>
  </si>
  <si>
    <t>Поставщик №1  Исх 451 от 17.03.2017г.      Вх. 24 от 20.03.17г.</t>
  </si>
  <si>
    <t xml:space="preserve">Поставщик №5  Исх 455 от 17.03.2017г.      Вх. 26 от 11.04.17г. </t>
  </si>
  <si>
    <t>не  предостав-лено</t>
  </si>
  <si>
    <t xml:space="preserve">Колпак повара </t>
  </si>
  <si>
    <t xml:space="preserve">Костюм утеплённый </t>
  </si>
  <si>
    <t xml:space="preserve"> Косынка </t>
  </si>
  <si>
    <t xml:space="preserve">Очки защитные  </t>
  </si>
  <si>
    <t xml:space="preserve">Передник  </t>
  </si>
  <si>
    <t xml:space="preserve">Перчатки полимерные  </t>
  </si>
  <si>
    <t xml:space="preserve">Перчатки резиновые  </t>
  </si>
  <si>
    <t xml:space="preserve">Рукавицы комбинирован-ные </t>
  </si>
  <si>
    <t xml:space="preserve">Сапоги резиновые   </t>
  </si>
  <si>
    <t xml:space="preserve">Фартук  </t>
  </si>
  <si>
    <t xml:space="preserve">Фартук прорезиненный  </t>
  </si>
  <si>
    <t xml:space="preserve">Халат     </t>
  </si>
  <si>
    <t xml:space="preserve">Халат      </t>
  </si>
  <si>
    <r>
      <t xml:space="preserve">Ткань х/б (бязь). ТР ТС 017/2011      ГОСТ 9897-88    </t>
    </r>
    <r>
      <rPr>
        <b/>
        <sz val="10"/>
        <rFont val="Times New Roman"/>
        <family val="1"/>
      </rPr>
      <t>Цвет: белый.</t>
    </r>
  </si>
  <si>
    <r>
      <t xml:space="preserve">Ткань: х/б. Высота косынки  не менее 50 см, длина не менее 90 см 
ГОСТ 9896-88 </t>
    </r>
    <r>
      <rPr>
        <b/>
        <sz val="10"/>
        <rFont val="Times New Roman"/>
        <family val="1"/>
      </rPr>
      <t xml:space="preserve">Цвет: Белый.  </t>
    </r>
  </si>
  <si>
    <r>
      <t xml:space="preserve">Вид стекла: прозрачные. Защита спереди, и сбоку от воздействия твердых частиц. 
ТР ТС 019/2011   </t>
    </r>
    <r>
      <rPr>
        <b/>
        <sz val="10"/>
        <rFont val="Times New Roman"/>
        <family val="1"/>
      </rPr>
      <t>Цвет: Бесцветные.</t>
    </r>
  </si>
  <si>
    <t>С точечным напылением ПВХ Повышенной  износа устойчивости   (5-и  ниточные).
ГОСТ 12.4.252-2013</t>
  </si>
  <si>
    <r>
      <t xml:space="preserve">  с цельнокроеным нагрудником, с замкнутой шейной лямкой. Ткань: х/б (бязь). 
ТР ТС 019/2011   </t>
    </r>
    <r>
      <rPr>
        <b/>
        <sz val="10"/>
        <rFont val="Times New Roman"/>
        <family val="1"/>
      </rPr>
      <t>Цвет: белый.</t>
    </r>
  </si>
  <si>
    <t xml:space="preserve">Валенки  </t>
  </si>
  <si>
    <r>
      <t xml:space="preserve">Материал: не менее 100% грубая шерсть.  ГОСТ 18724-88. Цвет: любой. 
</t>
    </r>
    <r>
      <rPr>
        <b/>
        <sz val="10"/>
        <rFont val="Times New Roman"/>
        <family val="1"/>
      </rPr>
      <t xml:space="preserve"> Размер: 45 </t>
    </r>
  </si>
  <si>
    <t>УТВЕРЖДАЮ: Директор                 Лицея им. Г.Ф. Атякшева ______________ Е.Ю. Павлюк
        М.П.</t>
  </si>
  <si>
    <r>
      <t xml:space="preserve">Куртка и полукомбинезон. Ткань: «Оксфорд» . Утеплитель: синтепон, ГОСТ 12.4.103-83. </t>
    </r>
    <r>
      <rPr>
        <b/>
        <sz val="10"/>
        <rFont val="Times New Roman"/>
        <family val="1"/>
      </rPr>
      <t>Цвет: Синий. Размер: 48-50</t>
    </r>
  </si>
  <si>
    <r>
      <t xml:space="preserve"> ГОСТ Р 12.4.236-2011  ГОСТ 12.4.280-2014  </t>
    </r>
    <r>
      <rPr>
        <b/>
        <sz val="10"/>
        <rFont val="Times New Roman"/>
        <family val="1"/>
      </rPr>
      <t xml:space="preserve">Цвет: Синий с васильковой отделкой. Размер: 50-52 </t>
    </r>
    <r>
      <rPr>
        <sz val="10"/>
        <rFont val="Times New Roman"/>
        <family val="1"/>
      </rPr>
      <t xml:space="preserve">                                                 </t>
    </r>
  </si>
  <si>
    <r>
      <t xml:space="preserve">Хозяйственные, резиновые (латекс). 
ТР ТС 019/2011    </t>
    </r>
    <r>
      <rPr>
        <b/>
        <sz val="10"/>
        <rFont val="Times New Roman"/>
        <family val="1"/>
      </rPr>
      <t>Размер: "М"</t>
    </r>
  </si>
  <si>
    <t>Утепленные. Ткань:  х/б, утеплитель искусственный мех. ГОСТ 12.4.010-75</t>
  </si>
  <si>
    <r>
      <t xml:space="preserve">Мужские сапоги  ГОСТ 5275-79    </t>
    </r>
    <r>
      <rPr>
        <b/>
        <sz val="10"/>
        <rFont val="Times New Roman"/>
        <family val="1"/>
      </rPr>
      <t xml:space="preserve">Цвет: Черный. 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Размер:  43-2шт; 44-1шт; 45-1шт.</t>
    </r>
  </si>
  <si>
    <r>
      <t xml:space="preserve"> Сарафанного типа. ткань габардин, имеет боковые завязки. ГОСТ 12.4.131-83    </t>
    </r>
    <r>
      <rPr>
        <b/>
        <sz val="10"/>
        <rFont val="Times New Roman"/>
        <family val="1"/>
      </rPr>
      <t xml:space="preserve">Цвет: Красный.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Размер: Универсальный </t>
    </r>
  </si>
  <si>
    <r>
      <t xml:space="preserve">Сарафанного типа. ткань габардин, имеет боковые завязки,  ГОСТ 12.4.131-83  </t>
    </r>
    <r>
      <rPr>
        <b/>
        <sz val="10"/>
        <rFont val="Times New Roman"/>
        <family val="1"/>
      </rPr>
      <t xml:space="preserve">Цвет: Синий.  Размер: Универсальный </t>
    </r>
  </si>
  <si>
    <r>
      <t xml:space="preserve">водонепроницаемый, с цельнокроеным нагрудником, с замкнутой шейной бретелью.  Гост 12.4.029-76 
 </t>
    </r>
    <r>
      <rPr>
        <b/>
        <sz val="10"/>
        <rFont val="Times New Roman"/>
        <family val="1"/>
      </rPr>
      <t>Цвет: Синий, или черный</t>
    </r>
  </si>
  <si>
    <r>
      <t xml:space="preserve">На молнии, с поясом. Ткань габардин.  ГОСТ 25294-2003   </t>
    </r>
    <r>
      <rPr>
        <b/>
        <sz val="10"/>
        <rFont val="Times New Roman"/>
        <family val="1"/>
      </rPr>
      <t xml:space="preserve">Цвет: синий.                                                                                        Размер: 48-2шт; 52-11шт; 54-8шт; 56-3шт; 58-1шт; 62-2шт. </t>
    </r>
  </si>
  <si>
    <r>
      <t xml:space="preserve">Из смешанных тканей на молнии, с поясом. ГОСТ 25294-2003    </t>
    </r>
    <r>
      <rPr>
        <b/>
        <sz val="10"/>
        <rFont val="Times New Roman"/>
        <family val="1"/>
      </rPr>
      <t xml:space="preserve">Цвет: Светло- розовый.  Размер: 54-1шт; 56-1шт; </t>
    </r>
  </si>
  <si>
    <r>
      <t xml:space="preserve">Из смешанных тканей с поясом, отложным воротником, на молнии. ГОСТ 12.4.131-83  </t>
    </r>
    <r>
      <rPr>
        <b/>
        <sz val="10"/>
        <rFont val="Times New Roman"/>
        <family val="1"/>
      </rPr>
      <t xml:space="preserve">Цвет: Зеленый.  Размер: 52-54-2шт </t>
    </r>
  </si>
  <si>
    <r>
      <t xml:space="preserve">Утепленный, стеганный, запашной с поясом и капюшоном. Подкладка - на синтепоне. ГОСТ 21790-93 </t>
    </r>
    <r>
      <rPr>
        <b/>
        <sz val="10"/>
        <rFont val="Times New Roman"/>
        <family val="1"/>
      </rPr>
      <t>Цвет: Синий. Размер: 52-54- 4шт; 54-56 - 4шт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</si>
</sst>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top"/>
    </xf>
    <xf numFmtId="0" fontId="5" fillId="34" borderId="17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33</xdr:row>
      <xdr:rowOff>57150</xdr:rowOff>
    </xdr:from>
    <xdr:to>
      <xdr:col>2</xdr:col>
      <xdr:colOff>400050</xdr:colOff>
      <xdr:row>35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096875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workbookViewId="0" topLeftCell="A18">
      <selection activeCell="A20" sqref="A20:IV20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3.00390625" style="0" customWidth="1"/>
    <col min="7" max="7" width="11.7109375" style="0" customWidth="1"/>
    <col min="8" max="8" width="10.57421875" style="0" customWidth="1"/>
    <col min="9" max="9" width="11.00390625" style="0" customWidth="1"/>
    <col min="10" max="10" width="10.28125" style="0" customWidth="1"/>
    <col min="11" max="11" width="10.28125" style="36" customWidth="1"/>
    <col min="12" max="12" width="10.421875" style="0" customWidth="1"/>
    <col min="13" max="13" width="10.421875" style="34" customWidth="1"/>
    <col min="14" max="14" width="13.57421875" style="0" customWidth="1"/>
    <col min="15" max="15" width="7.140625" style="0" customWidth="1"/>
    <col min="16" max="16" width="11.00390625" style="0" customWidth="1"/>
  </cols>
  <sheetData>
    <row r="1" spans="12:14" ht="80.25" customHeight="1">
      <c r="L1" s="38" t="s">
        <v>51</v>
      </c>
      <c r="M1" s="38"/>
      <c r="N1" s="38"/>
    </row>
    <row r="2" spans="1:14" ht="19.5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25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37"/>
      <c r="L4" s="1"/>
      <c r="M4" s="33"/>
      <c r="N4" s="1"/>
    </row>
    <row r="5" spans="1:15" ht="15.75">
      <c r="A5" s="5" t="s">
        <v>23</v>
      </c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6"/>
      <c r="N5" s="5"/>
      <c r="O5" s="2"/>
    </row>
    <row r="6" spans="1:15" ht="15.75" customHeight="1">
      <c r="A6" s="41" t="s">
        <v>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"/>
    </row>
    <row r="7" spans="1:15" ht="32.25" customHeight="1">
      <c r="A7" s="42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"/>
    </row>
    <row r="8" spans="1:15" ht="15.75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"/>
    </row>
    <row r="10" spans="1:14" ht="24.75" customHeight="1">
      <c r="A10" s="43" t="s">
        <v>4</v>
      </c>
      <c r="B10" s="43" t="s">
        <v>0</v>
      </c>
      <c r="C10" s="44" t="s">
        <v>5</v>
      </c>
      <c r="D10" s="43" t="s">
        <v>14</v>
      </c>
      <c r="E10" s="46" t="s">
        <v>1</v>
      </c>
      <c r="F10" s="47"/>
      <c r="G10" s="43" t="s">
        <v>3</v>
      </c>
      <c r="H10" s="50" t="s">
        <v>2</v>
      </c>
      <c r="I10" s="51"/>
      <c r="J10" s="51"/>
      <c r="K10" s="51"/>
      <c r="L10" s="52"/>
      <c r="M10" s="53" t="s">
        <v>15</v>
      </c>
      <c r="N10" s="43" t="s">
        <v>16</v>
      </c>
    </row>
    <row r="11" spans="1:16" ht="113.25" customHeight="1">
      <c r="A11" s="43"/>
      <c r="B11" s="43"/>
      <c r="C11" s="45"/>
      <c r="D11" s="43"/>
      <c r="E11" s="48"/>
      <c r="F11" s="49"/>
      <c r="G11" s="43"/>
      <c r="H11" s="22" t="s">
        <v>28</v>
      </c>
      <c r="I11" s="22" t="s">
        <v>25</v>
      </c>
      <c r="J11" s="22" t="s">
        <v>26</v>
      </c>
      <c r="K11" s="22" t="s">
        <v>27</v>
      </c>
      <c r="L11" s="22" t="s">
        <v>29</v>
      </c>
      <c r="M11" s="54"/>
      <c r="N11" s="43"/>
      <c r="P11" s="55" t="s">
        <v>21</v>
      </c>
    </row>
    <row r="12" spans="1:16" ht="15">
      <c r="A12" s="7">
        <v>1</v>
      </c>
      <c r="B12" s="8">
        <v>2</v>
      </c>
      <c r="C12" s="7">
        <v>3</v>
      </c>
      <c r="D12" s="8">
        <v>4</v>
      </c>
      <c r="E12" s="56">
        <v>5</v>
      </c>
      <c r="F12" s="57"/>
      <c r="G12" s="8">
        <v>6</v>
      </c>
      <c r="H12" s="23">
        <v>7</v>
      </c>
      <c r="I12" s="26">
        <v>8</v>
      </c>
      <c r="J12" s="23">
        <v>9</v>
      </c>
      <c r="K12" s="13">
        <v>10</v>
      </c>
      <c r="L12" s="23">
        <v>11</v>
      </c>
      <c r="M12" s="23">
        <v>12</v>
      </c>
      <c r="N12" s="7">
        <v>14</v>
      </c>
      <c r="O12" s="17" t="s">
        <v>19</v>
      </c>
      <c r="P12" s="55"/>
    </row>
    <row r="13" spans="1:16" s="86" customFormat="1" ht="30" customHeight="1">
      <c r="A13" s="76">
        <v>1</v>
      </c>
      <c r="B13" s="77" t="s">
        <v>49</v>
      </c>
      <c r="C13" s="78" t="s">
        <v>20</v>
      </c>
      <c r="D13" s="79">
        <v>1</v>
      </c>
      <c r="E13" s="80" t="s">
        <v>50</v>
      </c>
      <c r="F13" s="81"/>
      <c r="G13" s="79">
        <v>5</v>
      </c>
      <c r="H13" s="82">
        <v>885</v>
      </c>
      <c r="I13" s="83">
        <v>1200</v>
      </c>
      <c r="J13" s="83">
        <v>1700</v>
      </c>
      <c r="K13" s="84">
        <v>1720</v>
      </c>
      <c r="L13" s="84">
        <v>1730</v>
      </c>
      <c r="M13" s="84">
        <f>(L13+K13+J13+I13+H13)/5</f>
        <v>1447</v>
      </c>
      <c r="N13" s="84">
        <f>M13*D13</f>
        <v>1447</v>
      </c>
      <c r="O13" s="85">
        <v>0</v>
      </c>
      <c r="P13" s="84">
        <f>M13*O13</f>
        <v>0</v>
      </c>
    </row>
    <row r="14" spans="1:16" s="86" customFormat="1" ht="24" customHeight="1">
      <c r="A14" s="76">
        <v>2</v>
      </c>
      <c r="B14" s="77" t="s">
        <v>31</v>
      </c>
      <c r="C14" s="78" t="s">
        <v>13</v>
      </c>
      <c r="D14" s="79">
        <v>18</v>
      </c>
      <c r="E14" s="80" t="s">
        <v>44</v>
      </c>
      <c r="F14" s="81"/>
      <c r="G14" s="79">
        <v>5</v>
      </c>
      <c r="H14" s="82">
        <v>175</v>
      </c>
      <c r="I14" s="83">
        <v>130</v>
      </c>
      <c r="J14" s="83">
        <v>60</v>
      </c>
      <c r="K14" s="84">
        <v>70</v>
      </c>
      <c r="L14" s="84">
        <v>75</v>
      </c>
      <c r="M14" s="84">
        <f aca="true" t="shared" si="0" ref="M14:M29">(L14+K14+J14+I14+H14)/5</f>
        <v>102</v>
      </c>
      <c r="N14" s="84">
        <f aca="true" t="shared" si="1" ref="N14:N29">M14*D14</f>
        <v>1836</v>
      </c>
      <c r="O14" s="85">
        <v>6</v>
      </c>
      <c r="P14" s="84">
        <f aca="true" t="shared" si="2" ref="P14:P29">M14*O14</f>
        <v>612</v>
      </c>
    </row>
    <row r="15" spans="1:17" s="86" customFormat="1" ht="45.75" customHeight="1">
      <c r="A15" s="76">
        <v>3</v>
      </c>
      <c r="B15" s="77" t="s">
        <v>32</v>
      </c>
      <c r="C15" s="78" t="s">
        <v>13</v>
      </c>
      <c r="D15" s="79">
        <v>1</v>
      </c>
      <c r="E15" s="80" t="s">
        <v>52</v>
      </c>
      <c r="F15" s="81"/>
      <c r="G15" s="79">
        <v>5</v>
      </c>
      <c r="H15" s="82">
        <v>1970</v>
      </c>
      <c r="I15" s="83">
        <v>3970</v>
      </c>
      <c r="J15" s="83">
        <v>2700</v>
      </c>
      <c r="K15" s="84">
        <v>2720</v>
      </c>
      <c r="L15" s="84">
        <v>2725</v>
      </c>
      <c r="M15" s="84">
        <f t="shared" si="0"/>
        <v>2817</v>
      </c>
      <c r="N15" s="84">
        <f t="shared" si="1"/>
        <v>2817</v>
      </c>
      <c r="O15" s="85">
        <v>0</v>
      </c>
      <c r="P15" s="84">
        <f t="shared" si="2"/>
        <v>0</v>
      </c>
      <c r="Q15" s="87"/>
    </row>
    <row r="16" spans="1:17" s="86" customFormat="1" ht="25.5" customHeight="1">
      <c r="A16" s="76">
        <v>4</v>
      </c>
      <c r="B16" s="77" t="s">
        <v>33</v>
      </c>
      <c r="C16" s="78" t="s">
        <v>13</v>
      </c>
      <c r="D16" s="79">
        <v>17</v>
      </c>
      <c r="E16" s="80" t="s">
        <v>45</v>
      </c>
      <c r="F16" s="81"/>
      <c r="G16" s="79">
        <v>5</v>
      </c>
      <c r="H16" s="82">
        <v>50</v>
      </c>
      <c r="I16" s="83">
        <v>80</v>
      </c>
      <c r="J16" s="83">
        <v>40</v>
      </c>
      <c r="K16" s="84">
        <v>50</v>
      </c>
      <c r="L16" s="84">
        <v>55</v>
      </c>
      <c r="M16" s="84">
        <f t="shared" si="0"/>
        <v>55</v>
      </c>
      <c r="N16" s="84">
        <f t="shared" si="1"/>
        <v>935</v>
      </c>
      <c r="O16" s="85">
        <v>17</v>
      </c>
      <c r="P16" s="84">
        <f t="shared" si="2"/>
        <v>935</v>
      </c>
      <c r="Q16" s="87"/>
    </row>
    <row r="17" spans="1:17" s="86" customFormat="1" ht="30">
      <c r="A17" s="76">
        <v>5</v>
      </c>
      <c r="B17" s="77" t="s">
        <v>24</v>
      </c>
      <c r="C17" s="78" t="s">
        <v>13</v>
      </c>
      <c r="D17" s="79">
        <v>1</v>
      </c>
      <c r="E17" s="88" t="s">
        <v>53</v>
      </c>
      <c r="F17" s="89"/>
      <c r="G17" s="79">
        <v>5</v>
      </c>
      <c r="H17" s="82">
        <v>2630</v>
      </c>
      <c r="I17" s="83">
        <v>2800</v>
      </c>
      <c r="J17" s="83">
        <v>2000</v>
      </c>
      <c r="K17" s="84">
        <v>2030</v>
      </c>
      <c r="L17" s="84">
        <v>2040</v>
      </c>
      <c r="M17" s="84">
        <f t="shared" si="0"/>
        <v>2300</v>
      </c>
      <c r="N17" s="84">
        <f t="shared" si="1"/>
        <v>2300</v>
      </c>
      <c r="O17" s="85">
        <v>0</v>
      </c>
      <c r="P17" s="84">
        <f t="shared" si="2"/>
        <v>0</v>
      </c>
      <c r="Q17" s="87"/>
    </row>
    <row r="18" spans="1:17" s="86" customFormat="1" ht="33" customHeight="1">
      <c r="A18" s="76">
        <v>6</v>
      </c>
      <c r="B18" s="77" t="s">
        <v>34</v>
      </c>
      <c r="C18" s="78" t="s">
        <v>13</v>
      </c>
      <c r="D18" s="79">
        <v>4</v>
      </c>
      <c r="E18" s="80" t="s">
        <v>46</v>
      </c>
      <c r="F18" s="81"/>
      <c r="G18" s="79">
        <v>5</v>
      </c>
      <c r="H18" s="82">
        <v>40</v>
      </c>
      <c r="I18" s="83">
        <v>80</v>
      </c>
      <c r="J18" s="83">
        <v>200</v>
      </c>
      <c r="K18" s="84">
        <v>215</v>
      </c>
      <c r="L18" s="84">
        <v>220</v>
      </c>
      <c r="M18" s="84">
        <f t="shared" si="0"/>
        <v>151</v>
      </c>
      <c r="N18" s="84">
        <f t="shared" si="1"/>
        <v>604</v>
      </c>
      <c r="O18" s="85">
        <v>2</v>
      </c>
      <c r="P18" s="84">
        <f t="shared" si="2"/>
        <v>302</v>
      </c>
      <c r="Q18" s="87"/>
    </row>
    <row r="19" spans="1:17" s="86" customFormat="1" ht="34.5" customHeight="1">
      <c r="A19" s="76">
        <v>7</v>
      </c>
      <c r="B19" s="77" t="s">
        <v>35</v>
      </c>
      <c r="C19" s="78" t="s">
        <v>13</v>
      </c>
      <c r="D19" s="79">
        <v>13</v>
      </c>
      <c r="E19" s="80" t="s">
        <v>48</v>
      </c>
      <c r="F19" s="81"/>
      <c r="G19" s="79">
        <v>5</v>
      </c>
      <c r="H19" s="82">
        <v>165</v>
      </c>
      <c r="I19" s="83">
        <v>230</v>
      </c>
      <c r="J19" s="83">
        <v>240</v>
      </c>
      <c r="K19" s="84">
        <v>260</v>
      </c>
      <c r="L19" s="84">
        <v>270</v>
      </c>
      <c r="M19" s="84">
        <f t="shared" si="0"/>
        <v>233</v>
      </c>
      <c r="N19" s="84">
        <f t="shared" si="1"/>
        <v>3029</v>
      </c>
      <c r="O19" s="85">
        <v>9</v>
      </c>
      <c r="P19" s="84">
        <f t="shared" si="2"/>
        <v>2097</v>
      </c>
      <c r="Q19" s="87"/>
    </row>
    <row r="20" spans="1:17" s="86" customFormat="1" ht="35.25" customHeight="1">
      <c r="A20" s="76">
        <v>8</v>
      </c>
      <c r="B20" s="90" t="s">
        <v>36</v>
      </c>
      <c r="C20" s="78" t="s">
        <v>20</v>
      </c>
      <c r="D20" s="79">
        <v>100</v>
      </c>
      <c r="E20" s="80" t="s">
        <v>47</v>
      </c>
      <c r="F20" s="81"/>
      <c r="G20" s="79">
        <v>5</v>
      </c>
      <c r="H20" s="82">
        <v>15</v>
      </c>
      <c r="I20" s="83">
        <v>21</v>
      </c>
      <c r="J20" s="83">
        <v>20</v>
      </c>
      <c r="K20" s="84">
        <v>30</v>
      </c>
      <c r="L20" s="84">
        <v>35</v>
      </c>
      <c r="M20" s="84">
        <f t="shared" si="0"/>
        <v>24.2</v>
      </c>
      <c r="N20" s="84">
        <f t="shared" si="1"/>
        <v>2420</v>
      </c>
      <c r="O20" s="85">
        <v>50</v>
      </c>
      <c r="P20" s="84">
        <f t="shared" si="2"/>
        <v>1210</v>
      </c>
      <c r="Q20" s="87"/>
    </row>
    <row r="21" spans="1:17" s="74" customFormat="1" ht="30">
      <c r="A21" s="64">
        <v>9</v>
      </c>
      <c r="B21" s="65" t="s">
        <v>37</v>
      </c>
      <c r="C21" s="66" t="s">
        <v>20</v>
      </c>
      <c r="D21" s="67">
        <v>247</v>
      </c>
      <c r="E21" s="68" t="s">
        <v>54</v>
      </c>
      <c r="F21" s="69"/>
      <c r="G21" s="67">
        <v>5</v>
      </c>
      <c r="H21" s="70">
        <v>40</v>
      </c>
      <c r="I21" s="71">
        <v>37</v>
      </c>
      <c r="J21" s="71">
        <v>40</v>
      </c>
      <c r="K21" s="72">
        <v>45</v>
      </c>
      <c r="L21" s="72">
        <v>50</v>
      </c>
      <c r="M21" s="72">
        <f t="shared" si="0"/>
        <v>42.4</v>
      </c>
      <c r="N21" s="72">
        <f t="shared" si="1"/>
        <v>10472.8</v>
      </c>
      <c r="O21" s="73">
        <v>127</v>
      </c>
      <c r="P21" s="72">
        <f t="shared" si="2"/>
        <v>5384.8</v>
      </c>
      <c r="Q21" s="75"/>
    </row>
    <row r="22" spans="1:17" s="74" customFormat="1" ht="45">
      <c r="A22" s="64">
        <v>10</v>
      </c>
      <c r="B22" s="65" t="s">
        <v>38</v>
      </c>
      <c r="C22" s="66" t="s">
        <v>20</v>
      </c>
      <c r="D22" s="67">
        <v>22</v>
      </c>
      <c r="E22" s="68" t="s">
        <v>55</v>
      </c>
      <c r="F22" s="69"/>
      <c r="G22" s="67">
        <v>5</v>
      </c>
      <c r="H22" s="70">
        <v>75</v>
      </c>
      <c r="I22" s="71">
        <v>110</v>
      </c>
      <c r="J22" s="71">
        <v>160</v>
      </c>
      <c r="K22" s="72">
        <v>180</v>
      </c>
      <c r="L22" s="72">
        <v>185</v>
      </c>
      <c r="M22" s="72">
        <f t="shared" si="0"/>
        <v>142</v>
      </c>
      <c r="N22" s="72">
        <f t="shared" si="1"/>
        <v>3124</v>
      </c>
      <c r="O22" s="73">
        <v>12</v>
      </c>
      <c r="P22" s="72">
        <f t="shared" si="2"/>
        <v>1704</v>
      </c>
      <c r="Q22" s="75"/>
    </row>
    <row r="23" spans="1:17" s="74" customFormat="1" ht="30">
      <c r="A23" s="64">
        <v>11</v>
      </c>
      <c r="B23" s="65" t="s">
        <v>39</v>
      </c>
      <c r="C23" s="66" t="s">
        <v>20</v>
      </c>
      <c r="D23" s="67">
        <v>4</v>
      </c>
      <c r="E23" s="68" t="s">
        <v>56</v>
      </c>
      <c r="F23" s="69"/>
      <c r="G23" s="67">
        <v>5</v>
      </c>
      <c r="H23" s="70">
        <v>265</v>
      </c>
      <c r="I23" s="71">
        <v>420</v>
      </c>
      <c r="J23" s="71">
        <v>700</v>
      </c>
      <c r="K23" s="72">
        <v>710</v>
      </c>
      <c r="L23" s="72">
        <v>720</v>
      </c>
      <c r="M23" s="72">
        <f t="shared" si="0"/>
        <v>563</v>
      </c>
      <c r="N23" s="72">
        <f t="shared" si="1"/>
        <v>2252</v>
      </c>
      <c r="O23" s="73">
        <v>3</v>
      </c>
      <c r="P23" s="72">
        <f t="shared" si="2"/>
        <v>1689</v>
      </c>
      <c r="Q23" s="75"/>
    </row>
    <row r="24" spans="1:17" ht="30" customHeight="1">
      <c r="A24" s="16">
        <v>12</v>
      </c>
      <c r="B24" s="32" t="s">
        <v>40</v>
      </c>
      <c r="C24" s="7" t="s">
        <v>13</v>
      </c>
      <c r="D24" s="8">
        <v>11</v>
      </c>
      <c r="E24" s="56" t="s">
        <v>57</v>
      </c>
      <c r="F24" s="57"/>
      <c r="G24" s="8">
        <v>5</v>
      </c>
      <c r="H24" s="24">
        <v>230</v>
      </c>
      <c r="I24" s="27">
        <v>300</v>
      </c>
      <c r="J24" s="27">
        <v>700</v>
      </c>
      <c r="K24" s="28">
        <v>715</v>
      </c>
      <c r="L24" s="28">
        <v>725</v>
      </c>
      <c r="M24" s="28">
        <f t="shared" si="0"/>
        <v>534</v>
      </c>
      <c r="N24" s="12">
        <f t="shared" si="1"/>
        <v>5874</v>
      </c>
      <c r="O24" s="18">
        <v>11</v>
      </c>
      <c r="P24" s="28">
        <f t="shared" si="2"/>
        <v>5874</v>
      </c>
      <c r="Q24" s="29"/>
    </row>
    <row r="25" spans="1:17" ht="33" customHeight="1">
      <c r="A25" s="16">
        <v>13</v>
      </c>
      <c r="B25" s="32" t="s">
        <v>40</v>
      </c>
      <c r="C25" s="7" t="s">
        <v>13</v>
      </c>
      <c r="D25" s="8">
        <v>15</v>
      </c>
      <c r="E25" s="56" t="s">
        <v>58</v>
      </c>
      <c r="F25" s="57"/>
      <c r="G25" s="8">
        <v>5</v>
      </c>
      <c r="H25" s="24">
        <v>230</v>
      </c>
      <c r="I25" s="27">
        <v>300</v>
      </c>
      <c r="J25" s="27">
        <v>700</v>
      </c>
      <c r="K25" s="28">
        <v>710</v>
      </c>
      <c r="L25" s="28">
        <v>715</v>
      </c>
      <c r="M25" s="28">
        <f t="shared" si="0"/>
        <v>531</v>
      </c>
      <c r="N25" s="12">
        <f t="shared" si="1"/>
        <v>7965</v>
      </c>
      <c r="O25" s="18">
        <v>11</v>
      </c>
      <c r="P25" s="28">
        <f t="shared" si="2"/>
        <v>5841</v>
      </c>
      <c r="Q25" s="29"/>
    </row>
    <row r="26" spans="1:17" ht="44.25" customHeight="1">
      <c r="A26" s="16">
        <v>14</v>
      </c>
      <c r="B26" s="32" t="s">
        <v>41</v>
      </c>
      <c r="C26" s="7" t="s">
        <v>13</v>
      </c>
      <c r="D26" s="8">
        <v>5</v>
      </c>
      <c r="E26" s="56" t="s">
        <v>59</v>
      </c>
      <c r="F26" s="57"/>
      <c r="G26" s="8">
        <v>5</v>
      </c>
      <c r="H26" s="24">
        <v>180</v>
      </c>
      <c r="I26" s="27">
        <v>320</v>
      </c>
      <c r="J26" s="27">
        <v>300</v>
      </c>
      <c r="K26" s="28">
        <v>315</v>
      </c>
      <c r="L26" s="28">
        <v>320</v>
      </c>
      <c r="M26" s="28">
        <f t="shared" si="0"/>
        <v>287</v>
      </c>
      <c r="N26" s="12">
        <f t="shared" si="1"/>
        <v>1435</v>
      </c>
      <c r="O26" s="18">
        <v>0</v>
      </c>
      <c r="P26" s="28">
        <f t="shared" si="2"/>
        <v>0</v>
      </c>
      <c r="Q26" s="30"/>
    </row>
    <row r="27" spans="1:18" ht="38.25">
      <c r="A27" s="16">
        <v>15</v>
      </c>
      <c r="B27" s="32" t="s">
        <v>42</v>
      </c>
      <c r="C27" s="7" t="s">
        <v>13</v>
      </c>
      <c r="D27" s="8">
        <v>27</v>
      </c>
      <c r="E27" s="56" t="s">
        <v>60</v>
      </c>
      <c r="F27" s="57"/>
      <c r="G27" s="8">
        <v>4</v>
      </c>
      <c r="H27" s="25" t="s">
        <v>17</v>
      </c>
      <c r="I27" s="27">
        <v>330</v>
      </c>
      <c r="J27" s="27">
        <v>700</v>
      </c>
      <c r="K27" s="28">
        <v>715</v>
      </c>
      <c r="L27" s="28">
        <v>730</v>
      </c>
      <c r="M27" s="28">
        <f>(L27+K27+J27+I27)/4</f>
        <v>618.75</v>
      </c>
      <c r="N27" s="12">
        <f t="shared" si="1"/>
        <v>16706.25</v>
      </c>
      <c r="O27" s="31">
        <v>7</v>
      </c>
      <c r="P27" s="28">
        <f t="shared" si="2"/>
        <v>4331.25</v>
      </c>
      <c r="Q27" s="29"/>
      <c r="R27" s="17"/>
    </row>
    <row r="28" spans="1:18" ht="32.25" customHeight="1">
      <c r="A28" s="16">
        <v>16</v>
      </c>
      <c r="B28" s="32" t="s">
        <v>43</v>
      </c>
      <c r="C28" s="23" t="s">
        <v>13</v>
      </c>
      <c r="D28" s="26">
        <v>2</v>
      </c>
      <c r="E28" s="61" t="s">
        <v>61</v>
      </c>
      <c r="F28" s="62"/>
      <c r="G28" s="8">
        <v>5</v>
      </c>
      <c r="H28" s="24">
        <v>700</v>
      </c>
      <c r="I28" s="27">
        <v>850</v>
      </c>
      <c r="J28" s="27">
        <v>1000</v>
      </c>
      <c r="K28" s="28">
        <v>1030</v>
      </c>
      <c r="L28" s="28">
        <v>1035</v>
      </c>
      <c r="M28" s="28">
        <f t="shared" si="0"/>
        <v>923</v>
      </c>
      <c r="N28" s="12">
        <f t="shared" si="1"/>
        <v>1846</v>
      </c>
      <c r="O28" s="18">
        <v>0</v>
      </c>
      <c r="P28" s="28">
        <f t="shared" si="2"/>
        <v>0</v>
      </c>
      <c r="Q28" s="29"/>
      <c r="R28" s="17"/>
    </row>
    <row r="29" spans="1:18" ht="30.75" customHeight="1">
      <c r="A29" s="16">
        <v>17</v>
      </c>
      <c r="B29" s="32" t="s">
        <v>42</v>
      </c>
      <c r="C29" s="19" t="s">
        <v>13</v>
      </c>
      <c r="D29" s="14">
        <v>2</v>
      </c>
      <c r="E29" s="56" t="s">
        <v>62</v>
      </c>
      <c r="F29" s="63"/>
      <c r="G29" s="8">
        <v>5</v>
      </c>
      <c r="H29" s="24">
        <v>710</v>
      </c>
      <c r="I29" s="27">
        <v>950</v>
      </c>
      <c r="J29" s="27">
        <v>1000</v>
      </c>
      <c r="K29" s="28">
        <v>1010</v>
      </c>
      <c r="L29" s="28">
        <v>1020</v>
      </c>
      <c r="M29" s="28">
        <f t="shared" si="0"/>
        <v>938</v>
      </c>
      <c r="N29" s="12">
        <f t="shared" si="1"/>
        <v>1876</v>
      </c>
      <c r="O29" s="18">
        <v>0</v>
      </c>
      <c r="P29" s="12">
        <f t="shared" si="2"/>
        <v>0</v>
      </c>
      <c r="Q29" s="29"/>
      <c r="R29" s="17"/>
    </row>
    <row r="30" spans="1:18" ht="38.25">
      <c r="A30" s="16">
        <v>18</v>
      </c>
      <c r="B30" s="15" t="s">
        <v>42</v>
      </c>
      <c r="C30" s="7" t="s">
        <v>13</v>
      </c>
      <c r="D30" s="8">
        <v>8</v>
      </c>
      <c r="E30" s="56" t="s">
        <v>63</v>
      </c>
      <c r="F30" s="57"/>
      <c r="G30" s="8">
        <v>3</v>
      </c>
      <c r="H30" s="25" t="s">
        <v>17</v>
      </c>
      <c r="I30" s="25" t="s">
        <v>30</v>
      </c>
      <c r="J30" s="27">
        <v>1800</v>
      </c>
      <c r="K30" s="28">
        <v>1820</v>
      </c>
      <c r="L30" s="28">
        <v>1830</v>
      </c>
      <c r="M30" s="28">
        <f>(L30+K30+J30)/3</f>
        <v>1816.6666666666667</v>
      </c>
      <c r="N30" s="12">
        <v>14533.36</v>
      </c>
      <c r="O30" s="31">
        <v>8</v>
      </c>
      <c r="P30" s="12">
        <v>14533.36</v>
      </c>
      <c r="Q30" s="30"/>
      <c r="R30" s="17"/>
    </row>
    <row r="31" spans="1:16" ht="15.75">
      <c r="A31" s="58" t="s">
        <v>10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20">
        <f>SUM(N13:N30)</f>
        <v>81472.41</v>
      </c>
      <c r="P31" s="20">
        <f>SUM(P14:P30)</f>
        <v>44513.41</v>
      </c>
    </row>
    <row r="32" spans="5:14" ht="14.25">
      <c r="E32" s="4"/>
      <c r="F32" s="4"/>
      <c r="N32" s="21"/>
    </row>
    <row r="33" spans="1:14" ht="14.25">
      <c r="A33" s="9" t="s">
        <v>6</v>
      </c>
      <c r="B33" s="9"/>
      <c r="C33" s="4"/>
      <c r="D33" s="4"/>
      <c r="E33" s="11"/>
      <c r="F33" s="11"/>
      <c r="G33" s="4"/>
      <c r="H33" s="4"/>
      <c r="I33" s="4"/>
      <c r="J33" s="4"/>
      <c r="L33" s="4"/>
      <c r="M33" s="35"/>
      <c r="N33" s="4"/>
    </row>
    <row r="34" spans="1:14" ht="14.25">
      <c r="A34" s="4"/>
      <c r="B34" s="4"/>
      <c r="C34" s="4"/>
      <c r="D34" s="4"/>
      <c r="E34" s="4"/>
      <c r="F34" s="4"/>
      <c r="G34" s="4"/>
      <c r="H34" s="4"/>
      <c r="I34" s="4"/>
      <c r="J34" s="4"/>
      <c r="L34" s="4"/>
      <c r="M34" s="35"/>
      <c r="N34" s="4"/>
    </row>
    <row r="35" spans="1:14" ht="14.25">
      <c r="A35" s="4"/>
      <c r="B35" s="4"/>
      <c r="C35" s="4"/>
      <c r="D35" s="4"/>
      <c r="E35" s="4"/>
      <c r="F35" s="4"/>
      <c r="G35" s="4"/>
      <c r="H35" s="4"/>
      <c r="I35" s="4"/>
      <c r="J35" s="4"/>
      <c r="L35" s="4"/>
      <c r="M35" s="35"/>
      <c r="N35" s="4"/>
    </row>
    <row r="36" spans="1:14" ht="14.25">
      <c r="A36" s="4"/>
      <c r="B36" s="4"/>
      <c r="C36" s="4"/>
      <c r="D36" s="4"/>
      <c r="E36" s="4"/>
      <c r="F36" s="4"/>
      <c r="G36" s="4"/>
      <c r="H36" s="4"/>
      <c r="I36" s="4"/>
      <c r="J36" s="4"/>
      <c r="L36" s="4"/>
      <c r="M36" s="35"/>
      <c r="N36" s="4"/>
    </row>
    <row r="37" spans="1:14" ht="94.5" customHeight="1">
      <c r="A37" s="60" t="s">
        <v>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ht="14.25">
      <c r="A38" s="9" t="s">
        <v>11</v>
      </c>
      <c r="B38" s="4"/>
      <c r="C38" s="4"/>
      <c r="D38" s="4"/>
      <c r="E38" s="4"/>
      <c r="F38" s="4"/>
      <c r="G38" s="4"/>
      <c r="H38" s="4"/>
      <c r="I38" s="4"/>
      <c r="J38" s="4"/>
      <c r="L38" s="4"/>
      <c r="M38" s="35"/>
      <c r="N38" s="4"/>
    </row>
    <row r="39" spans="1:4" ht="14.25">
      <c r="A39" s="10"/>
      <c r="B39" s="10"/>
      <c r="C39" s="10"/>
      <c r="D39" s="10"/>
    </row>
    <row r="40" spans="1:4" ht="14.25">
      <c r="A40" s="10"/>
      <c r="B40" s="10"/>
      <c r="C40" s="10"/>
      <c r="D40" s="10"/>
    </row>
  </sheetData>
  <sheetProtection/>
  <mergeCells count="37">
    <mergeCell ref="E30:F30"/>
    <mergeCell ref="A31:M31"/>
    <mergeCell ref="A37:N37"/>
    <mergeCell ref="E26:F26"/>
    <mergeCell ref="E27:F27"/>
    <mergeCell ref="E28:F28"/>
    <mergeCell ref="E29:F29"/>
    <mergeCell ref="E25:F25"/>
    <mergeCell ref="E16:F16"/>
    <mergeCell ref="E17:F17"/>
    <mergeCell ref="E18:F18"/>
    <mergeCell ref="E19:F19"/>
    <mergeCell ref="E20:F20"/>
    <mergeCell ref="E14:F14"/>
    <mergeCell ref="E15:F15"/>
    <mergeCell ref="E21:F21"/>
    <mergeCell ref="E22:F22"/>
    <mergeCell ref="E23:F23"/>
    <mergeCell ref="E24:F24"/>
    <mergeCell ref="H10:L10"/>
    <mergeCell ref="M10:M11"/>
    <mergeCell ref="N10:N11"/>
    <mergeCell ref="P11:P12"/>
    <mergeCell ref="E12:F12"/>
    <mergeCell ref="E13:F13"/>
    <mergeCell ref="A10:A11"/>
    <mergeCell ref="B10:B11"/>
    <mergeCell ref="C10:C11"/>
    <mergeCell ref="D10:D11"/>
    <mergeCell ref="E10:F11"/>
    <mergeCell ref="G10:G11"/>
    <mergeCell ref="L1:N1"/>
    <mergeCell ref="A2:N2"/>
    <mergeCell ref="A3:N3"/>
    <mergeCell ref="A6:N6"/>
    <mergeCell ref="A7:N7"/>
    <mergeCell ref="A8:N8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2017-08-11T06:45:32Z</cp:lastPrinted>
  <dcterms:created xsi:type="dcterms:W3CDTF">1996-10-08T23:32:33Z</dcterms:created>
  <dcterms:modified xsi:type="dcterms:W3CDTF">2017-08-14T02:32:28Z</dcterms:modified>
  <cp:category/>
  <cp:version/>
  <cp:contentType/>
  <cp:contentStatus/>
</cp:coreProperties>
</file>