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65" windowWidth="15120" windowHeight="5550" activeTab="0"/>
  </bookViews>
  <sheets>
    <sheet name="финансовые итоги" sheetId="1" r:id="rId1"/>
  </sheets>
  <definedNames>
    <definedName name="_xlnm.Print_Titles" localSheetId="0">'финансовые итоги'!$9:$12</definedName>
  </definedNames>
  <calcPr fullCalcOnLoad="1" refMode="R1C1"/>
</workbook>
</file>

<file path=xl/sharedStrings.xml><?xml version="1.0" encoding="utf-8"?>
<sst xmlns="http://schemas.openxmlformats.org/spreadsheetml/2006/main" count="261" uniqueCount="106">
  <si>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</si>
  <si>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</si>
  <si>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</si>
  <si>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</si>
  <si>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</si>
  <si>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</si>
  <si>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</si>
  <si>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</si>
  <si>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</si>
  <si>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</si>
  <si>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</si>
  <si>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</si>
  <si>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</si>
  <si>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исполнителя)</t>
  </si>
  <si>
    <t xml:space="preserve">Отчет </t>
  </si>
  <si>
    <t>по</t>
  </si>
  <si>
    <t>состоянию на</t>
  </si>
  <si>
    <t>/_________</t>
  </si>
  <si>
    <t>/__________</t>
  </si>
  <si>
    <t>(гр.7-гр.6)</t>
  </si>
  <si>
    <t xml:space="preserve"> Утвержденно по программе (план по программе)*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</si>
  <si>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</si>
  <si>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</si>
  <si>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</si>
  <si>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</si>
  <si>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</si>
  <si>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</si>
  <si>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</si>
  <si>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</si>
  <si>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</si>
  <si>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2.1</t>
  </si>
  <si>
    <t>Итого по подпрограмме 2:</t>
  </si>
  <si>
    <t>Итого по подпрограмме 3:</t>
  </si>
  <si>
    <t>Всего по муниципальной программе:</t>
  </si>
  <si>
    <t>В том числе: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</si>
  <si>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</si>
  <si>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</si>
  <si>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</si>
  <si>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</si>
  <si>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</si>
  <si>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</si>
  <si>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</si>
  <si>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</si>
  <si>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</si>
  <si>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</si>
  <si>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</si>
  <si>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</si>
  <si>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</si>
  <si>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</si>
  <si>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</si>
  <si>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</si>
  <si>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</si>
  <si>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</si>
  <si>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</si>
  <si>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</si>
  <si>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</si>
  <si>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</si>
  <si>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</si>
  <si>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</si>
  <si>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</si>
  <si>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</si>
  <si>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</si>
  <si>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</si>
  <si>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</si>
  <si>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</si>
  <si>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</si>
  <si>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2.2</t>
  </si>
  <si>
    <t>5-00-62  (вн.162)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</si>
  <si>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</si>
  <si>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</si>
  <si>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Итого по мероприятию 2.2</t>
  </si>
  <si>
    <t>Хвощевская Т.В.</t>
  </si>
  <si>
    <t>5-01-00  (вн.156)</t>
  </si>
  <si>
    <t>Манахова К.М.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</si>
  <si>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</si>
  <si>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</si>
  <si>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Шибанов А.Н.</t>
  </si>
  <si>
    <t>5-00-73  (вн.174)</t>
  </si>
  <si>
    <t>об исполнении структурных элементов (основных мероприятий) муниципальной программы</t>
  </si>
  <si>
    <t>2022 г.</t>
  </si>
  <si>
    <t>Структурные элементы (основные мероприятия) муниципальной программы</t>
  </si>
  <si>
    <t>Подпрограмма 1 «Информационное сопровождение деятельности органов местного самоуправления»</t>
  </si>
  <si>
    <t>Подпрограмма 2 «Поддержка социально ориентированных некоммерческих организаций»</t>
  </si>
  <si>
    <t>Подпрограмма 3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</si>
  <si>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в том числе:</t>
  </si>
  <si>
    <t>Инвестиции в объекты муниципальной собственности</t>
  </si>
  <si>
    <t>Проектная часть</t>
  </si>
  <si>
    <t>Процессная часть</t>
  </si>
  <si>
    <t>Приложение 1 к письму УВПиОС                                               от _____________ № ______</t>
  </si>
  <si>
    <t>№ структурного элемента (основного мероприятия)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</si>
  <si>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Югорске</t>
  </si>
  <si>
    <t>В 2022 году реализация мероприятия не запланирована</t>
  </si>
  <si>
    <t>Управление образования администрации г.Югорска</t>
  </si>
  <si>
    <t>Изготовлен и поставлен музыкальный инструмент коренных народов ханты и манси - санквылтап для организации деятельности ансамбля обско-угорских народных инструментов "Эрьин сым" (1 шт.)</t>
  </si>
  <si>
    <t xml:space="preserve">Приобретен реквизит для организации и проведения музыкально-игровой программы «Казачий стан», который использован при проведении Дня России, 12 июня 2022 года. (костюм сценический женский (детский казачий) 3 шт., обувь сценическая (кадрильки) – 3 шт.  </t>
  </si>
  <si>
    <t>Конкурс на предоставление субсидии некоммерческим организациям проведен. По итогам конкурса в соответствии с порядком определения объема и предоставления субсидий социально ориентированным некоммерческим организациям, не являющимся государственными (муниципальными) учреждениями и заключенными соглашениями предоставлены субсидии на реализацию проектов:                                             1.региональной общественной организации Ханты-Мансийского автономного округа - Югры "Историко-культурный просветительский центр "Музейная инициатива" (проект "Он жил в Югорске, он жил Югорском") - 200 тыс. рублей,                                                                                                                         2.региональной общественной организации Ханты-Мансийского автономного округа - Югры просветительско-творческое объединение "СМИшники" (проект "Город, где сбываются мечты!") - 200 тыс. рублей.</t>
  </si>
  <si>
    <t xml:space="preserve">Изготовлены буклеты «Памятка иностранным гражданам об ответственности за нарушение антитеррористического законодательства
Российской Федерации» - 125 шт., Буклет «Три уровня террористической угрозы» - 125 шт. </t>
  </si>
  <si>
    <t>Трифонова А.Д.</t>
  </si>
  <si>
    <t>Мурадымова Г.Т.</t>
  </si>
  <si>
    <t>31 декабря</t>
  </si>
  <si>
    <t>Предоставлена субсидия на реализацию проекта собственной инициативы местной общественной организации города Югорска территориальное общественное самоуправление "Снегири".</t>
  </si>
  <si>
    <t xml:space="preserve">Проведен турнир по волейболу среди  команд  национальных  общественных организаций города Югорска на базе СШОР "Центр Югорского спорта" 01.11.2022. Приняли участие 5 команд: татары, русские, марийцы, дагестанцы, казачье общество. Финансовые средства направлены на приобретение наградной атрибутики: кубки и грамоты   командам- победителям, а также  закуплены пироги для чаепития. </t>
  </si>
  <si>
    <t>С 12.09.2022 по 24.09.2022  организовано  проведение городского конкурса «Культурное наследие народов России и мира» среди обучающихся образовательных учреждений города Югорска (приказ начальника Управления образования от 23.08.2022  № 540 «О проведении городского конкурса «Культурное наследие народов России и мира» среди обучающихся образовательных учреждений города Югорска»). 
В соответствии с приказом начальника Управления образования от 26.10.2022 № 627 «Об итогах проведения городского интернет – конкурса «Культурное наследие народов России и мира» победители и призеры (занявшие 2-е и 3-е место) Конкурса награждены подарочными сертификатами (1 место – 2 000,00 руб. (6 человек) 2 место – 1 500,00 руб. (6 человек) 3 место – 1 000,00 руб. (6 человек)) и дипломами Управления образования администрации города Югорска. По решению жюри при подведении итогов Конкурса в каждой номинации присужден по 1 дополнительному призовому месту «Лучшая идея» независимо от возрастной группы. Такие участники получили дипломы и подарочные сертификаты -1 500, руб. (2 человека).</t>
  </si>
  <si>
    <t xml:space="preserve">На базе молодежного центра «Гелиос» организован фотоконкурс «Диалог культур» среди учащихся старших классов общеобразовательных организаций, студентов среднего профессионального образования и работающей молодежи (приказ управления социальной политики администрации города Югорска от 14.10.2022 № 104). Финансовые средства направлены на вручение подарочных сертификатов победителям в номинациях «Лучший снимок» и «Портрет» (6 шт.), оформление дипломов  и рекламу мероприятия. </t>
  </si>
  <si>
    <t>Мероприятие в 2022 году не реализовалось</t>
  </si>
  <si>
    <t>Осуществлена подготовка новостных материалов о деятельности администрации города Югорска  в объеме 1583
 минут, также 7 спецрепортажей объемом 109 минут и 3 интервью объемом 60 минут. Всего в эфире телеканала Югорск ТВ размещено информационных материалов в объеме 1754 минуты. В сборнике муниципальных правовых актов опубликовано материалов  в объеме 1830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619,59  газетных полос.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</si>
</sst>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;[Red]\-#,##0.00;0.00"/>
    <numFmt numFmtId="181" formatCode="000\.000\.000"/>
    <numFmt numFmtId="182" formatCode="000\.00\.000\.0"/>
    <numFmt numFmtId="183" formatCode="000\.00\.0000"/>
    <numFmt numFmtId="184" formatCode="00\.00\.00"/>
    <numFmt numFmtId="185" formatCode="000"/>
    <numFmt numFmtId="186" formatCode="000\.00\.00"/>
    <numFmt numFmtId="187" formatCode="0000000"/>
    <numFmt numFmtId="188" formatCode="0000000000"/>
    <numFmt numFmtId="189" formatCode="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2" fontId="51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172" fontId="52" fillId="0" borderId="11" xfId="0" applyNumberFormat="1" applyFont="1" applyFill="1" applyBorder="1" applyAlignment="1">
      <alignment horizontal="center" vertic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51" fillId="0" borderId="0" xfId="0" applyNumberFormat="1" applyFont="1" applyAlignment="1">
      <alignment horizontal="center" vertical="top" wrapText="1"/>
    </xf>
    <xf numFmtId="172" fontId="53" fillId="0" borderId="0" xfId="0" applyNumberFormat="1" applyFont="1" applyAlignment="1">
      <alignment horizontal="center" wrapText="1"/>
    </xf>
    <xf numFmtId="172" fontId="53" fillId="0" borderId="0" xfId="0" applyNumberFormat="1" applyFont="1" applyAlignment="1">
      <alignment horizontal="right" wrapText="1"/>
    </xf>
    <xf numFmtId="0" fontId="54" fillId="0" borderId="10" xfId="0" applyFont="1" applyBorder="1" applyAlignment="1">
      <alignment horizontal="center" wrapText="1"/>
    </xf>
    <xf numFmtId="172" fontId="54" fillId="0" borderId="0" xfId="0" applyNumberFormat="1" applyFont="1" applyFill="1" applyAlignment="1">
      <alignment horizontal="left" wrapText="1"/>
    </xf>
    <xf numFmtId="172" fontId="51" fillId="0" borderId="0" xfId="0" applyNumberFormat="1" applyFont="1" applyFill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vertical="center" wrapText="1"/>
    </xf>
    <xf numFmtId="172" fontId="51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172" fontId="52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51" fillId="0" borderId="25" xfId="0" applyFont="1" applyFill="1" applyBorder="1" applyAlignment="1">
      <alignment horizontal="center" wrapText="1"/>
    </xf>
    <xf numFmtId="172" fontId="51" fillId="0" borderId="25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2" fontId="51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51" fillId="0" borderId="0" xfId="0" applyNumberFormat="1" applyFont="1" applyAlignment="1">
      <alignment horizontal="right" vertical="top" wrapText="1"/>
    </xf>
    <xf numFmtId="172" fontId="51" fillId="0" borderId="0" xfId="0" applyNumberFormat="1" applyFont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3" fillId="0" borderId="0" xfId="0" applyFont="1" applyAlignment="1">
      <alignment horizontal="left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horizontal="center" vertical="center" wrapText="1"/>
    </xf>
    <xf numFmtId="49" fontId="51" fillId="0" borderId="3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49" fontId="51" fillId="0" borderId="3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4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left" vertical="center" wrapText="1"/>
    </xf>
    <xf numFmtId="0" fontId="51" fillId="0" borderId="46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4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49" fontId="51" fillId="0" borderId="47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6" fillId="0" borderId="3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51" xfId="0" applyFont="1" applyFill="1" applyBorder="1" applyAlignment="1">
      <alignment horizontal="center" vertical="top" wrapText="1"/>
    </xf>
    <xf numFmtId="49" fontId="51" fillId="0" borderId="5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51" fillId="0" borderId="3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39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52" xfId="0" applyNumberFormat="1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5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left" vertical="center" wrapText="1"/>
    </xf>
    <xf numFmtId="0" fontId="59" fillId="0" borderId="5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6"/>
  <sheetViews>
    <sheetView tabSelected="1" zoomScale="90" zoomScaleNormal="90" zoomScaleSheetLayoutView="100" zoomScalePageLayoutView="0" workbookViewId="0" topLeftCell="A137">
      <selection activeCell="F154" sqref="F154"/>
    </sheetView>
  </sheetViews>
  <sheetFormatPr defaultColWidth="9.140625" defaultRowHeight="15"/>
  <cols>
    <col min="1" max="1" width="4.00390625" style="0" customWidth="1"/>
    <col min="2" max="2" width="8.5742187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18" customWidth="1"/>
    <col min="7" max="7" width="12.57421875" style="0" customWidth="1"/>
    <col min="8" max="8" width="11.8515625" style="18" customWidth="1"/>
    <col min="9" max="9" width="10.8515625" style="0" customWidth="1"/>
    <col min="10" max="10" width="17.421875" style="0" customWidth="1"/>
    <col min="11" max="11" width="56.57421875" style="18" customWidth="1"/>
    <col min="12" max="12" width="9.140625" style="0" customWidth="1"/>
    <col min="13" max="13" width="9.8515625" style="0" bestFit="1" customWidth="1"/>
  </cols>
  <sheetData>
    <row r="1" spans="11:13" ht="38.25" customHeight="1">
      <c r="K1" s="76" t="s">
        <v>88</v>
      </c>
      <c r="L1" s="75"/>
      <c r="M1" s="75"/>
    </row>
    <row r="2" spans="2:11" ht="15.75">
      <c r="B2" s="155" t="s">
        <v>14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1" ht="15.75">
      <c r="B3" s="155" t="s">
        <v>78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2:11" ht="15.75">
      <c r="B4" s="1"/>
      <c r="C4" s="1"/>
      <c r="D4" s="1"/>
      <c r="E4" s="2" t="s">
        <v>15</v>
      </c>
      <c r="F4" s="19" t="s">
        <v>16</v>
      </c>
      <c r="G4" s="3" t="s">
        <v>99</v>
      </c>
      <c r="H4" s="21" t="s">
        <v>79</v>
      </c>
      <c r="I4" s="1"/>
      <c r="J4" s="1"/>
      <c r="K4" s="22"/>
    </row>
    <row r="5" spans="2:11" ht="30" customHeight="1">
      <c r="B5" s="144" t="s">
        <v>21</v>
      </c>
      <c r="C5" s="144"/>
      <c r="D5" s="144"/>
      <c r="E5" s="144"/>
      <c r="F5" s="145"/>
      <c r="G5" s="146"/>
      <c r="H5" s="147"/>
      <c r="I5" s="147"/>
      <c r="J5" s="147"/>
      <c r="K5" s="147"/>
    </row>
    <row r="6" spans="2:11" ht="15" customHeight="1">
      <c r="B6" s="164"/>
      <c r="C6" s="88"/>
      <c r="D6" s="88"/>
      <c r="E6" s="88"/>
      <c r="F6" s="88"/>
      <c r="G6" s="23"/>
      <c r="H6" s="34"/>
      <c r="I6" s="23"/>
      <c r="J6" s="23"/>
      <c r="K6" s="20"/>
    </row>
    <row r="7" spans="2:11" ht="19.5" customHeight="1">
      <c r="B7" s="165" t="s">
        <v>38</v>
      </c>
      <c r="C7" s="166"/>
      <c r="D7" s="166"/>
      <c r="E7" s="166"/>
      <c r="F7" s="167"/>
      <c r="G7" s="167"/>
      <c r="H7" s="167"/>
      <c r="I7" s="167"/>
      <c r="J7" s="167"/>
      <c r="K7" s="167"/>
    </row>
    <row r="8" spans="2:11" ht="18" customHeight="1" thickBot="1">
      <c r="B8" s="168" t="s">
        <v>10</v>
      </c>
      <c r="C8" s="168"/>
      <c r="D8" s="168"/>
      <c r="E8" s="168"/>
      <c r="F8" s="169"/>
      <c r="G8" s="169"/>
      <c r="H8" s="169"/>
      <c r="I8" s="169"/>
      <c r="J8" s="169"/>
      <c r="K8" s="169"/>
    </row>
    <row r="9" spans="2:11" ht="33" customHeight="1">
      <c r="B9" s="170" t="s">
        <v>89</v>
      </c>
      <c r="C9" s="100" t="s">
        <v>80</v>
      </c>
      <c r="D9" s="100" t="s">
        <v>2</v>
      </c>
      <c r="E9" s="100" t="s">
        <v>0</v>
      </c>
      <c r="F9" s="100" t="s">
        <v>20</v>
      </c>
      <c r="G9" s="100" t="s">
        <v>3</v>
      </c>
      <c r="H9" s="100" t="s">
        <v>22</v>
      </c>
      <c r="I9" s="212" t="s">
        <v>7</v>
      </c>
      <c r="J9" s="213"/>
      <c r="K9" s="214"/>
    </row>
    <row r="10" spans="2:11" ht="39" customHeight="1">
      <c r="B10" s="171"/>
      <c r="C10" s="149"/>
      <c r="D10" s="149"/>
      <c r="E10" s="149"/>
      <c r="F10" s="149"/>
      <c r="G10" s="149"/>
      <c r="H10" s="149"/>
      <c r="I10" s="25" t="s">
        <v>4</v>
      </c>
      <c r="J10" s="25" t="s">
        <v>6</v>
      </c>
      <c r="K10" s="67" t="s">
        <v>23</v>
      </c>
    </row>
    <row r="11" spans="2:11" ht="51.75" customHeight="1">
      <c r="B11" s="172"/>
      <c r="C11" s="150"/>
      <c r="D11" s="150"/>
      <c r="E11" s="150"/>
      <c r="F11" s="150"/>
      <c r="G11" s="150"/>
      <c r="H11" s="150"/>
      <c r="I11" s="25" t="s">
        <v>19</v>
      </c>
      <c r="J11" s="25" t="s">
        <v>5</v>
      </c>
      <c r="K11" s="67"/>
    </row>
    <row r="12" spans="2:11" ht="18" customHeight="1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57">
        <v>7</v>
      </c>
      <c r="I12" s="25">
        <v>8</v>
      </c>
      <c r="J12" s="25">
        <v>9</v>
      </c>
      <c r="K12" s="17">
        <v>10</v>
      </c>
    </row>
    <row r="13" spans="2:11" ht="18" customHeight="1" thickBot="1">
      <c r="B13" s="151" t="s">
        <v>81</v>
      </c>
      <c r="C13" s="152"/>
      <c r="D13" s="152"/>
      <c r="E13" s="152"/>
      <c r="F13" s="152"/>
      <c r="G13" s="152"/>
      <c r="H13" s="152"/>
      <c r="I13" s="152"/>
      <c r="J13" s="152"/>
      <c r="K13" s="153"/>
    </row>
    <row r="14" spans="2:11" ht="18.75" customHeight="1">
      <c r="B14" s="98" t="s">
        <v>27</v>
      </c>
      <c r="C14" s="100" t="s">
        <v>39</v>
      </c>
      <c r="D14" s="100" t="s">
        <v>40</v>
      </c>
      <c r="E14" s="39" t="s">
        <v>24</v>
      </c>
      <c r="F14" s="6">
        <v>22699.2</v>
      </c>
      <c r="G14" s="6">
        <v>22699.2</v>
      </c>
      <c r="H14" s="6">
        <f>SUM(H15:H18)</f>
        <v>22699.2</v>
      </c>
      <c r="I14" s="6">
        <f>SUM(I15:I18)</f>
        <v>0</v>
      </c>
      <c r="J14" s="6">
        <f>H14/G14*100</f>
        <v>100</v>
      </c>
      <c r="K14" s="174" t="s">
        <v>105</v>
      </c>
    </row>
    <row r="15" spans="2:11" ht="33.75" customHeight="1">
      <c r="B15" s="99"/>
      <c r="C15" s="101"/>
      <c r="D15" s="101"/>
      <c r="E15" s="38" t="s">
        <v>8</v>
      </c>
      <c r="F15" s="4">
        <v>0</v>
      </c>
      <c r="G15" s="4">
        <v>0</v>
      </c>
      <c r="H15" s="4">
        <v>0</v>
      </c>
      <c r="I15" s="4">
        <f>H15-G15</f>
        <v>0</v>
      </c>
      <c r="J15" s="9">
        <v>0</v>
      </c>
      <c r="K15" s="175"/>
    </row>
    <row r="16" spans="2:11" ht="42" customHeight="1" thickBot="1">
      <c r="B16" s="99"/>
      <c r="C16" s="101"/>
      <c r="D16" s="101"/>
      <c r="E16" s="38" t="s">
        <v>25</v>
      </c>
      <c r="F16" s="4">
        <v>0</v>
      </c>
      <c r="G16" s="4">
        <v>0</v>
      </c>
      <c r="H16" s="4">
        <v>0</v>
      </c>
      <c r="I16" s="4">
        <f>H16-G16</f>
        <v>0</v>
      </c>
      <c r="J16" s="9">
        <v>0</v>
      </c>
      <c r="K16" s="175"/>
    </row>
    <row r="17" spans="2:11" ht="22.5" customHeight="1">
      <c r="B17" s="99"/>
      <c r="C17" s="101"/>
      <c r="D17" s="101"/>
      <c r="E17" s="5" t="s">
        <v>9</v>
      </c>
      <c r="F17" s="6">
        <v>22699.2</v>
      </c>
      <c r="G17" s="6">
        <v>22699.2</v>
      </c>
      <c r="H17" s="83">
        <v>22699.2</v>
      </c>
      <c r="I17" s="4">
        <f>H17-G17</f>
        <v>0</v>
      </c>
      <c r="J17" s="9">
        <f>H17/G17*100</f>
        <v>100</v>
      </c>
      <c r="K17" s="175"/>
    </row>
    <row r="18" spans="2:11" ht="26.25" customHeight="1" thickBot="1">
      <c r="B18" s="99"/>
      <c r="C18" s="173"/>
      <c r="D18" s="101"/>
      <c r="E18" s="77" t="s">
        <v>26</v>
      </c>
      <c r="F18" s="78">
        <v>0</v>
      </c>
      <c r="G18" s="78">
        <v>0</v>
      </c>
      <c r="H18" s="11">
        <v>0</v>
      </c>
      <c r="I18" s="4">
        <f>H18-G18</f>
        <v>0</v>
      </c>
      <c r="J18" s="9">
        <v>0</v>
      </c>
      <c r="K18" s="176"/>
    </row>
    <row r="19" spans="2:11" ht="18.75" customHeight="1">
      <c r="B19" s="177" t="s">
        <v>28</v>
      </c>
      <c r="C19" s="112" t="s">
        <v>41</v>
      </c>
      <c r="D19" s="112" t="s">
        <v>42</v>
      </c>
      <c r="E19" s="39" t="s">
        <v>24</v>
      </c>
      <c r="F19" s="6">
        <f>SUM(F20:F23)</f>
        <v>0</v>
      </c>
      <c r="G19" s="6">
        <f>SUM(G20:G23)</f>
        <v>0</v>
      </c>
      <c r="H19" s="6">
        <f>SUM(H20:H23)</f>
        <v>0</v>
      </c>
      <c r="I19" s="6">
        <f>SUM(I20:I23)</f>
        <v>0</v>
      </c>
      <c r="J19" s="6">
        <v>0</v>
      </c>
      <c r="K19" s="121" t="s">
        <v>104</v>
      </c>
    </row>
    <row r="20" spans="2:11" ht="36" customHeight="1">
      <c r="B20" s="178"/>
      <c r="C20" s="113"/>
      <c r="D20" s="113"/>
      <c r="E20" s="38" t="s">
        <v>8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22"/>
    </row>
    <row r="21" spans="2:11" ht="45.75" customHeight="1">
      <c r="B21" s="178"/>
      <c r="C21" s="113"/>
      <c r="D21" s="113"/>
      <c r="E21" s="38" t="s">
        <v>25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22"/>
    </row>
    <row r="22" spans="2:11" ht="27" customHeight="1">
      <c r="B22" s="178"/>
      <c r="C22" s="113"/>
      <c r="D22" s="113"/>
      <c r="E22" s="5" t="s">
        <v>9</v>
      </c>
      <c r="F22" s="4">
        <v>0</v>
      </c>
      <c r="G22" s="4">
        <v>0</v>
      </c>
      <c r="H22" s="4">
        <v>0</v>
      </c>
      <c r="I22" s="4">
        <f>H22-G22</f>
        <v>0</v>
      </c>
      <c r="J22" s="4">
        <v>0</v>
      </c>
      <c r="K22" s="122"/>
    </row>
    <row r="23" spans="2:11" ht="27" thickBot="1">
      <c r="B23" s="179"/>
      <c r="C23" s="115"/>
      <c r="D23" s="115"/>
      <c r="E23" s="47" t="s">
        <v>26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80"/>
    </row>
    <row r="24" spans="2:11" ht="14.25" customHeight="1">
      <c r="B24" s="183"/>
      <c r="C24" s="181" t="s">
        <v>29</v>
      </c>
      <c r="D24" s="112"/>
      <c r="E24" s="66" t="s">
        <v>24</v>
      </c>
      <c r="F24" s="6">
        <f>SUM(F25:F28)</f>
        <v>22699.2</v>
      </c>
      <c r="G24" s="6">
        <f>SUM(G25:G28)</f>
        <v>22699.2</v>
      </c>
      <c r="H24" s="6">
        <f>SUM(H25:H28)</f>
        <v>22699.2</v>
      </c>
      <c r="I24" s="6">
        <f>SUM(I25:I28)</f>
        <v>0</v>
      </c>
      <c r="J24" s="6">
        <f>H24/G24*100</f>
        <v>100</v>
      </c>
      <c r="K24" s="124"/>
    </row>
    <row r="25" spans="2:11" ht="32.25" customHeight="1">
      <c r="B25" s="184"/>
      <c r="C25" s="140"/>
      <c r="D25" s="113"/>
      <c r="E25" s="67" t="s">
        <v>8</v>
      </c>
      <c r="F25" s="4">
        <f>F20+F15</f>
        <v>0</v>
      </c>
      <c r="G25" s="4">
        <f>G20+G15</f>
        <v>0</v>
      </c>
      <c r="H25" s="4">
        <f>H20+H15</f>
        <v>0</v>
      </c>
      <c r="I25" s="4">
        <f>I20+I15</f>
        <v>0</v>
      </c>
      <c r="J25" s="4">
        <f>J20+J15</f>
        <v>0</v>
      </c>
      <c r="K25" s="125"/>
    </row>
    <row r="26" spans="2:11" ht="42.75" customHeight="1">
      <c r="B26" s="184"/>
      <c r="C26" s="140"/>
      <c r="D26" s="113"/>
      <c r="E26" s="67" t="s">
        <v>25</v>
      </c>
      <c r="F26" s="4">
        <f aca="true" t="shared" si="0" ref="F26:J28">F21+F16</f>
        <v>0</v>
      </c>
      <c r="G26" s="4">
        <f t="shared" si="0"/>
        <v>0</v>
      </c>
      <c r="H26" s="4">
        <f t="shared" si="0"/>
        <v>0</v>
      </c>
      <c r="I26" s="4">
        <f t="shared" si="0"/>
        <v>0</v>
      </c>
      <c r="J26" s="4">
        <f t="shared" si="0"/>
        <v>0</v>
      </c>
      <c r="K26" s="125"/>
    </row>
    <row r="27" spans="2:11" ht="18.75" customHeight="1">
      <c r="B27" s="184"/>
      <c r="C27" s="140"/>
      <c r="D27" s="113"/>
      <c r="E27" s="5" t="s">
        <v>9</v>
      </c>
      <c r="F27" s="4">
        <f t="shared" si="0"/>
        <v>22699.2</v>
      </c>
      <c r="G27" s="4">
        <f t="shared" si="0"/>
        <v>22699.2</v>
      </c>
      <c r="H27" s="4">
        <f>H17+H22</f>
        <v>22699.2</v>
      </c>
      <c r="I27" s="4">
        <f>H27-G27</f>
        <v>0</v>
      </c>
      <c r="J27" s="4">
        <f>H27/G27*100</f>
        <v>100</v>
      </c>
      <c r="K27" s="125"/>
    </row>
    <row r="28" spans="2:11" ht="27.75" customHeight="1">
      <c r="B28" s="185"/>
      <c r="C28" s="182"/>
      <c r="D28" s="115"/>
      <c r="E28" s="47" t="s">
        <v>26</v>
      </c>
      <c r="F28" s="4">
        <f t="shared" si="0"/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  <c r="K28" s="148"/>
    </row>
    <row r="29" spans="2:11" ht="18" customHeight="1" thickBot="1">
      <c r="B29" s="151" t="s">
        <v>82</v>
      </c>
      <c r="C29" s="152"/>
      <c r="D29" s="152"/>
      <c r="E29" s="152"/>
      <c r="F29" s="152"/>
      <c r="G29" s="152"/>
      <c r="H29" s="152"/>
      <c r="I29" s="152"/>
      <c r="J29" s="152"/>
      <c r="K29" s="153"/>
    </row>
    <row r="30" spans="2:11" ht="35.25" customHeight="1">
      <c r="B30" s="98" t="s">
        <v>30</v>
      </c>
      <c r="C30" s="100" t="s">
        <v>43</v>
      </c>
      <c r="D30" s="100" t="s">
        <v>40</v>
      </c>
      <c r="E30" s="79" t="s">
        <v>24</v>
      </c>
      <c r="F30" s="6">
        <f>SUM(F31:F34)</f>
        <v>400</v>
      </c>
      <c r="G30" s="6">
        <f>SUM(G31:G34)</f>
        <v>400</v>
      </c>
      <c r="H30" s="6">
        <f>SUM(H31:H34)</f>
        <v>400</v>
      </c>
      <c r="I30" s="7">
        <f>SUM(I31:I34)</f>
        <v>0</v>
      </c>
      <c r="J30" s="8">
        <v>0</v>
      </c>
      <c r="K30" s="134" t="s">
        <v>95</v>
      </c>
    </row>
    <row r="31" spans="2:11" ht="33" customHeight="1">
      <c r="B31" s="99"/>
      <c r="C31" s="101"/>
      <c r="D31" s="101"/>
      <c r="E31" s="80" t="s">
        <v>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35"/>
    </row>
    <row r="32" spans="2:11" ht="51" customHeight="1">
      <c r="B32" s="99"/>
      <c r="C32" s="101"/>
      <c r="D32" s="101"/>
      <c r="E32" s="80" t="s">
        <v>25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35"/>
    </row>
    <row r="33" spans="2:11" ht="39" customHeight="1">
      <c r="B33" s="99"/>
      <c r="C33" s="101"/>
      <c r="D33" s="101"/>
      <c r="E33" s="82" t="s">
        <v>9</v>
      </c>
      <c r="F33" s="11">
        <v>400</v>
      </c>
      <c r="G33" s="11">
        <v>400</v>
      </c>
      <c r="H33" s="11">
        <v>400</v>
      </c>
      <c r="I33" s="4">
        <f>H33-G33</f>
        <v>0</v>
      </c>
      <c r="J33" s="9">
        <v>0</v>
      </c>
      <c r="K33" s="135"/>
    </row>
    <row r="34" spans="2:11" ht="60.75" customHeight="1" thickBot="1">
      <c r="B34" s="99"/>
      <c r="C34" s="101"/>
      <c r="D34" s="101"/>
      <c r="E34" s="81" t="s">
        <v>26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35"/>
    </row>
    <row r="35" spans="2:11" ht="25.5" customHeight="1">
      <c r="B35" s="109" t="s">
        <v>66</v>
      </c>
      <c r="C35" s="112" t="s">
        <v>90</v>
      </c>
      <c r="D35" s="112" t="s">
        <v>68</v>
      </c>
      <c r="E35" s="53" t="s">
        <v>24</v>
      </c>
      <c r="F35" s="6">
        <f>SUM(F36:F39)</f>
        <v>412.1</v>
      </c>
      <c r="G35" s="6">
        <f>SUM(G36:G39)</f>
        <v>412.1</v>
      </c>
      <c r="H35" s="6">
        <f>SUM(H36:H39)</f>
        <v>412.1</v>
      </c>
      <c r="I35" s="6">
        <f>SUM(I36:I39)</f>
        <v>0</v>
      </c>
      <c r="J35" s="6">
        <f>H35/G35*100</f>
        <v>100</v>
      </c>
      <c r="K35" s="134" t="s">
        <v>100</v>
      </c>
    </row>
    <row r="36" spans="2:11" ht="31.5" customHeight="1">
      <c r="B36" s="110"/>
      <c r="C36" s="113"/>
      <c r="D36" s="113"/>
      <c r="E36" s="54" t="s">
        <v>8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135"/>
    </row>
    <row r="37" spans="2:11" ht="46.5" customHeight="1">
      <c r="B37" s="110"/>
      <c r="C37" s="113"/>
      <c r="D37" s="113"/>
      <c r="E37" s="54" t="s">
        <v>25</v>
      </c>
      <c r="F37" s="4">
        <v>408</v>
      </c>
      <c r="G37" s="4">
        <v>408</v>
      </c>
      <c r="H37" s="4">
        <v>408</v>
      </c>
      <c r="I37" s="4">
        <f>H37-G37</f>
        <v>0</v>
      </c>
      <c r="J37" s="4">
        <v>0</v>
      </c>
      <c r="K37" s="135"/>
    </row>
    <row r="38" spans="2:11" ht="28.5" customHeight="1">
      <c r="B38" s="110"/>
      <c r="C38" s="113"/>
      <c r="D38" s="113"/>
      <c r="E38" s="5" t="s">
        <v>9</v>
      </c>
      <c r="F38" s="4">
        <v>4.1</v>
      </c>
      <c r="G38" s="4">
        <v>4.1</v>
      </c>
      <c r="H38" s="4">
        <v>4.1</v>
      </c>
      <c r="I38" s="4">
        <f>H38-G38</f>
        <v>0</v>
      </c>
      <c r="J38" s="4">
        <f>H38/G38*100</f>
        <v>100</v>
      </c>
      <c r="K38" s="135"/>
    </row>
    <row r="39" spans="2:11" ht="32.25" customHeight="1" thickBot="1">
      <c r="B39" s="163"/>
      <c r="C39" s="115"/>
      <c r="D39" s="115"/>
      <c r="E39" s="47" t="s">
        <v>26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35"/>
    </row>
    <row r="40" spans="2:11" ht="20.25" customHeight="1">
      <c r="B40" s="109" t="s">
        <v>66</v>
      </c>
      <c r="C40" s="112" t="s">
        <v>90</v>
      </c>
      <c r="D40" s="112" t="s">
        <v>69</v>
      </c>
      <c r="E40" s="63" t="s">
        <v>24</v>
      </c>
      <c r="F40" s="6">
        <f>SUM(F41:F44)</f>
        <v>0</v>
      </c>
      <c r="G40" s="6">
        <f>SUM(G41:G44)</f>
        <v>0</v>
      </c>
      <c r="H40" s="6">
        <f>SUM(H41:H44)</f>
        <v>0</v>
      </c>
      <c r="I40" s="6">
        <f>SUM(I41:I44)</f>
        <v>0</v>
      </c>
      <c r="J40" s="6">
        <v>0</v>
      </c>
      <c r="K40" s="84"/>
    </row>
    <row r="41" spans="2:11" ht="30.75" customHeight="1">
      <c r="B41" s="110"/>
      <c r="C41" s="113"/>
      <c r="D41" s="113"/>
      <c r="E41" s="64" t="s">
        <v>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85"/>
    </row>
    <row r="42" spans="2:11" ht="50.25" customHeight="1">
      <c r="B42" s="110"/>
      <c r="C42" s="113"/>
      <c r="D42" s="113"/>
      <c r="E42" s="64" t="s">
        <v>25</v>
      </c>
      <c r="F42" s="4">
        <v>0</v>
      </c>
      <c r="G42" s="4">
        <v>0</v>
      </c>
      <c r="H42" s="4">
        <v>0</v>
      </c>
      <c r="I42" s="4">
        <f>H42-G42</f>
        <v>0</v>
      </c>
      <c r="J42" s="4">
        <v>0</v>
      </c>
      <c r="K42" s="85"/>
    </row>
    <row r="43" spans="2:11" ht="15" customHeight="1">
      <c r="B43" s="110"/>
      <c r="C43" s="113"/>
      <c r="D43" s="113"/>
      <c r="E43" s="5" t="s">
        <v>9</v>
      </c>
      <c r="F43" s="4">
        <v>0</v>
      </c>
      <c r="G43" s="4">
        <v>0</v>
      </c>
      <c r="H43" s="4">
        <v>0</v>
      </c>
      <c r="I43" s="4">
        <f>H43-G43</f>
        <v>0</v>
      </c>
      <c r="J43" s="4">
        <v>0</v>
      </c>
      <c r="K43" s="85"/>
    </row>
    <row r="44" spans="2:11" ht="33.75" customHeight="1" thickBot="1">
      <c r="B44" s="111"/>
      <c r="C44" s="114"/>
      <c r="D44" s="114"/>
      <c r="E44" s="12" t="s">
        <v>26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86"/>
    </row>
    <row r="45" spans="2:11" ht="26.25" customHeight="1">
      <c r="B45" s="154" t="s">
        <v>66</v>
      </c>
      <c r="C45" s="105" t="s">
        <v>70</v>
      </c>
      <c r="D45" s="106"/>
      <c r="E45" s="48" t="s">
        <v>24</v>
      </c>
      <c r="F45" s="49">
        <f>SUM(F46:F49)</f>
        <v>412.1</v>
      </c>
      <c r="G45" s="49">
        <f>SUM(G46:G49)</f>
        <v>412.1</v>
      </c>
      <c r="H45" s="49">
        <f>SUM(H46:H49)</f>
        <v>412.1</v>
      </c>
      <c r="I45" s="49">
        <f>SUM(I46:I49)</f>
        <v>0</v>
      </c>
      <c r="J45" s="49">
        <f>H45/G45*100</f>
        <v>100</v>
      </c>
      <c r="K45" s="102"/>
    </row>
    <row r="46" spans="2:11" ht="33" customHeight="1">
      <c r="B46" s="110"/>
      <c r="C46" s="105"/>
      <c r="D46" s="106"/>
      <c r="E46" s="56" t="s">
        <v>8</v>
      </c>
      <c r="F46" s="4">
        <f aca="true" t="shared" si="1" ref="F46:H49">F36+F41</f>
        <v>0</v>
      </c>
      <c r="G46" s="4">
        <f t="shared" si="1"/>
        <v>0</v>
      </c>
      <c r="H46" s="4">
        <f t="shared" si="1"/>
        <v>0</v>
      </c>
      <c r="I46" s="4">
        <v>0</v>
      </c>
      <c r="J46" s="4">
        <v>0</v>
      </c>
      <c r="K46" s="103"/>
    </row>
    <row r="47" spans="2:11" ht="42.75" customHeight="1">
      <c r="B47" s="110"/>
      <c r="C47" s="105"/>
      <c r="D47" s="106"/>
      <c r="E47" s="56" t="s">
        <v>25</v>
      </c>
      <c r="F47" s="4">
        <f t="shared" si="1"/>
        <v>408</v>
      </c>
      <c r="G47" s="4">
        <f t="shared" si="1"/>
        <v>408</v>
      </c>
      <c r="H47" s="4">
        <f t="shared" si="1"/>
        <v>408</v>
      </c>
      <c r="I47" s="4">
        <f>H47-G47</f>
        <v>0</v>
      </c>
      <c r="J47" s="4">
        <v>0</v>
      </c>
      <c r="K47" s="103"/>
    </row>
    <row r="48" spans="2:11" ht="16.5" customHeight="1">
      <c r="B48" s="110"/>
      <c r="C48" s="105"/>
      <c r="D48" s="106"/>
      <c r="E48" s="5" t="s">
        <v>9</v>
      </c>
      <c r="F48" s="4">
        <f t="shared" si="1"/>
        <v>4.1</v>
      </c>
      <c r="G48" s="4">
        <f t="shared" si="1"/>
        <v>4.1</v>
      </c>
      <c r="H48" s="4">
        <f t="shared" si="1"/>
        <v>4.1</v>
      </c>
      <c r="I48" s="4">
        <f>H48-G48</f>
        <v>0</v>
      </c>
      <c r="J48" s="4">
        <f>H48/G48*100</f>
        <v>100</v>
      </c>
      <c r="K48" s="103"/>
    </row>
    <row r="49" spans="2:11" ht="33.75" customHeight="1" thickBot="1">
      <c r="B49" s="111"/>
      <c r="C49" s="107"/>
      <c r="D49" s="108"/>
      <c r="E49" s="12" t="s">
        <v>26</v>
      </c>
      <c r="F49" s="4">
        <f t="shared" si="1"/>
        <v>0</v>
      </c>
      <c r="G49" s="4">
        <f t="shared" si="1"/>
        <v>0</v>
      </c>
      <c r="H49" s="4">
        <f t="shared" si="1"/>
        <v>0</v>
      </c>
      <c r="I49" s="13">
        <v>0</v>
      </c>
      <c r="J49" s="13">
        <v>0</v>
      </c>
      <c r="K49" s="104"/>
    </row>
    <row r="50" spans="2:11" ht="24.75" customHeight="1">
      <c r="B50" s="109" t="s">
        <v>74</v>
      </c>
      <c r="C50" s="112" t="s">
        <v>75</v>
      </c>
      <c r="D50" s="112" t="s">
        <v>68</v>
      </c>
      <c r="E50" s="61" t="s">
        <v>24</v>
      </c>
      <c r="F50" s="6">
        <f>SUM(F51:F54)</f>
        <v>0</v>
      </c>
      <c r="G50" s="6">
        <f>SUM(G51:G54)</f>
        <v>0</v>
      </c>
      <c r="H50" s="6">
        <f>SUM(H51:H54)</f>
        <v>0</v>
      </c>
      <c r="I50" s="6">
        <f>SUM(I51:I54)</f>
        <v>0</v>
      </c>
      <c r="J50" s="6">
        <v>0</v>
      </c>
      <c r="K50" s="121" t="s">
        <v>91</v>
      </c>
    </row>
    <row r="51" spans="2:11" ht="35.25" customHeight="1">
      <c r="B51" s="110"/>
      <c r="C51" s="113"/>
      <c r="D51" s="113"/>
      <c r="E51" s="62" t="s">
        <v>8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122"/>
    </row>
    <row r="52" spans="2:11" ht="45" customHeight="1">
      <c r="B52" s="110"/>
      <c r="C52" s="113"/>
      <c r="D52" s="113"/>
      <c r="E52" s="62" t="s">
        <v>25</v>
      </c>
      <c r="F52" s="4">
        <v>0</v>
      </c>
      <c r="G52" s="4">
        <v>0</v>
      </c>
      <c r="H52" s="4">
        <v>0</v>
      </c>
      <c r="I52" s="4">
        <f>H52-G52</f>
        <v>0</v>
      </c>
      <c r="J52" s="4">
        <v>0</v>
      </c>
      <c r="K52" s="122"/>
    </row>
    <row r="53" spans="2:11" ht="18.75" customHeight="1">
      <c r="B53" s="110"/>
      <c r="C53" s="113"/>
      <c r="D53" s="113"/>
      <c r="E53" s="5" t="s">
        <v>9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122"/>
    </row>
    <row r="54" spans="2:11" ht="33.75" customHeight="1" thickBot="1">
      <c r="B54" s="111"/>
      <c r="C54" s="114"/>
      <c r="D54" s="114"/>
      <c r="E54" s="12" t="s">
        <v>26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23"/>
    </row>
    <row r="55" spans="2:11" s="74" customFormat="1" ht="19.5" customHeight="1">
      <c r="B55" s="183"/>
      <c r="C55" s="181" t="s">
        <v>31</v>
      </c>
      <c r="D55" s="112"/>
      <c r="E55" s="66" t="s">
        <v>24</v>
      </c>
      <c r="F55" s="6">
        <f>F50+F45+F30</f>
        <v>812.1</v>
      </c>
      <c r="G55" s="6">
        <f>SUM(G56:G59)</f>
        <v>812.1</v>
      </c>
      <c r="H55" s="6">
        <f>SUM(H56:H59)</f>
        <v>812.1</v>
      </c>
      <c r="I55" s="6">
        <f>SUM(I56:I59)</f>
        <v>0</v>
      </c>
      <c r="J55" s="6">
        <f>H55/G55*100</f>
        <v>100</v>
      </c>
      <c r="K55" s="116"/>
    </row>
    <row r="56" spans="2:11" s="74" customFormat="1" ht="28.5" customHeight="1">
      <c r="B56" s="184"/>
      <c r="C56" s="140"/>
      <c r="D56" s="113"/>
      <c r="E56" s="67" t="s">
        <v>8</v>
      </c>
      <c r="F56" s="4">
        <f>F31+F46</f>
        <v>0</v>
      </c>
      <c r="G56" s="4">
        <f>G31+G46</f>
        <v>0</v>
      </c>
      <c r="H56" s="4">
        <f>H31+H46</f>
        <v>0</v>
      </c>
      <c r="I56" s="4">
        <f>I46+I41</f>
        <v>0</v>
      </c>
      <c r="J56" s="4">
        <f>J46+J41</f>
        <v>0</v>
      </c>
      <c r="K56" s="103"/>
    </row>
    <row r="57" spans="2:11" s="74" customFormat="1" ht="33" customHeight="1">
      <c r="B57" s="184"/>
      <c r="C57" s="140"/>
      <c r="D57" s="113"/>
      <c r="E57" s="67" t="s">
        <v>25</v>
      </c>
      <c r="F57" s="4">
        <v>408</v>
      </c>
      <c r="G57" s="4">
        <f aca="true" t="shared" si="2" ref="F57:H58">G32+G47+G52</f>
        <v>408</v>
      </c>
      <c r="H57" s="4">
        <f t="shared" si="2"/>
        <v>408</v>
      </c>
      <c r="I57" s="4">
        <f>I47+I42</f>
        <v>0</v>
      </c>
      <c r="J57" s="4">
        <v>100</v>
      </c>
      <c r="K57" s="103"/>
    </row>
    <row r="58" spans="2:11" s="74" customFormat="1" ht="18" customHeight="1">
      <c r="B58" s="184"/>
      <c r="C58" s="140"/>
      <c r="D58" s="113"/>
      <c r="E58" s="5" t="s">
        <v>9</v>
      </c>
      <c r="F58" s="4">
        <f t="shared" si="2"/>
        <v>404.1</v>
      </c>
      <c r="G58" s="4">
        <f t="shared" si="2"/>
        <v>404.1</v>
      </c>
      <c r="H58" s="4">
        <f t="shared" si="2"/>
        <v>404.1</v>
      </c>
      <c r="I58" s="4">
        <f>H58-G58</f>
        <v>0</v>
      </c>
      <c r="J58" s="4">
        <f>H58/G58*100</f>
        <v>100</v>
      </c>
      <c r="K58" s="103"/>
    </row>
    <row r="59" spans="2:11" s="74" customFormat="1" ht="33" customHeight="1" thickBot="1">
      <c r="B59" s="185"/>
      <c r="C59" s="182"/>
      <c r="D59" s="115"/>
      <c r="E59" s="47" t="s">
        <v>26</v>
      </c>
      <c r="F59" s="4">
        <f>F34+F49</f>
        <v>0</v>
      </c>
      <c r="G59" s="4">
        <f>G34+G49</f>
        <v>0</v>
      </c>
      <c r="H59" s="4">
        <f>H34+H49</f>
        <v>0</v>
      </c>
      <c r="I59" s="4">
        <f>I49+I44</f>
        <v>0</v>
      </c>
      <c r="J59" s="4">
        <f>J49+J44</f>
        <v>0</v>
      </c>
      <c r="K59" s="117"/>
    </row>
    <row r="60" spans="2:11" ht="23.25" customHeight="1" thickBot="1">
      <c r="B60" s="95" t="s">
        <v>83</v>
      </c>
      <c r="C60" s="96"/>
      <c r="D60" s="96"/>
      <c r="E60" s="96"/>
      <c r="F60" s="96"/>
      <c r="G60" s="96"/>
      <c r="H60" s="96"/>
      <c r="I60" s="96"/>
      <c r="J60" s="96"/>
      <c r="K60" s="97"/>
    </row>
    <row r="61" spans="2:11" ht="20.25" customHeight="1">
      <c r="B61" s="98" t="s">
        <v>44</v>
      </c>
      <c r="C61" s="100" t="s">
        <v>45</v>
      </c>
      <c r="D61" s="100" t="s">
        <v>46</v>
      </c>
      <c r="E61" s="55" t="s">
        <v>24</v>
      </c>
      <c r="F61" s="6">
        <v>30</v>
      </c>
      <c r="G61" s="6">
        <f>SUM(G62:G65)</f>
        <v>30</v>
      </c>
      <c r="H61" s="6">
        <v>30</v>
      </c>
      <c r="I61" s="7">
        <f>H61-G61</f>
        <v>0</v>
      </c>
      <c r="J61" s="8">
        <f>H61/G61*100</f>
        <v>100</v>
      </c>
      <c r="K61" s="142" t="s">
        <v>102</v>
      </c>
    </row>
    <row r="62" spans="2:11" ht="24" customHeight="1">
      <c r="B62" s="99"/>
      <c r="C62" s="101"/>
      <c r="D62" s="101"/>
      <c r="E62" s="56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43"/>
    </row>
    <row r="63" spans="2:11" ht="41.25" customHeight="1">
      <c r="B63" s="99"/>
      <c r="C63" s="101"/>
      <c r="D63" s="101"/>
      <c r="E63" s="56" t="s">
        <v>25</v>
      </c>
      <c r="F63" s="4">
        <v>0</v>
      </c>
      <c r="G63" s="4">
        <v>0</v>
      </c>
      <c r="H63" s="4">
        <v>0</v>
      </c>
      <c r="I63" s="4">
        <f>H63-G63</f>
        <v>0</v>
      </c>
      <c r="J63" s="9">
        <v>0</v>
      </c>
      <c r="K63" s="143"/>
    </row>
    <row r="64" spans="2:11" ht="20.25" customHeight="1">
      <c r="B64" s="99"/>
      <c r="C64" s="101"/>
      <c r="D64" s="101"/>
      <c r="E64" s="10" t="s">
        <v>9</v>
      </c>
      <c r="F64" s="11">
        <v>30</v>
      </c>
      <c r="G64" s="11">
        <v>30</v>
      </c>
      <c r="H64" s="11">
        <v>30</v>
      </c>
      <c r="I64" s="4">
        <f>H64-G64</f>
        <v>0</v>
      </c>
      <c r="J64" s="9">
        <f>H64/G64*100</f>
        <v>100</v>
      </c>
      <c r="K64" s="143"/>
    </row>
    <row r="65" spans="2:11" ht="110.25" customHeight="1" thickBot="1">
      <c r="B65" s="99"/>
      <c r="C65" s="101"/>
      <c r="D65" s="101"/>
      <c r="E65" s="47" t="s">
        <v>26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43"/>
    </row>
    <row r="66" spans="2:11" ht="19.5" customHeight="1">
      <c r="B66" s="98" t="s">
        <v>47</v>
      </c>
      <c r="C66" s="100" t="s">
        <v>48</v>
      </c>
      <c r="D66" s="100" t="s">
        <v>49</v>
      </c>
      <c r="E66" s="45" t="s">
        <v>24</v>
      </c>
      <c r="F66" s="6">
        <v>30</v>
      </c>
      <c r="G66" s="6">
        <v>30</v>
      </c>
      <c r="H66" s="6">
        <v>30</v>
      </c>
      <c r="I66" s="7">
        <f>H66-G66</f>
        <v>0</v>
      </c>
      <c r="J66" s="8">
        <f>H66/G66*100</f>
        <v>100</v>
      </c>
      <c r="K66" s="158" t="s">
        <v>103</v>
      </c>
    </row>
    <row r="67" spans="2:11" ht="33.75" customHeight="1">
      <c r="B67" s="99"/>
      <c r="C67" s="101"/>
      <c r="D67" s="101"/>
      <c r="E67" s="44" t="s">
        <v>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159"/>
    </row>
    <row r="68" spans="2:11" ht="43.5" customHeight="1">
      <c r="B68" s="99"/>
      <c r="C68" s="101"/>
      <c r="D68" s="101"/>
      <c r="E68" s="44" t="s">
        <v>25</v>
      </c>
      <c r="F68" s="4">
        <v>0</v>
      </c>
      <c r="G68" s="4">
        <v>0</v>
      </c>
      <c r="H68" s="4">
        <v>0</v>
      </c>
      <c r="I68" s="4">
        <f>H68-G68</f>
        <v>0</v>
      </c>
      <c r="J68" s="9">
        <v>0</v>
      </c>
      <c r="K68" s="159"/>
    </row>
    <row r="69" spans="2:11" ht="19.5" customHeight="1">
      <c r="B69" s="99"/>
      <c r="C69" s="101"/>
      <c r="D69" s="101"/>
      <c r="E69" s="10" t="s">
        <v>9</v>
      </c>
      <c r="F69" s="11">
        <v>30</v>
      </c>
      <c r="G69" s="11">
        <v>30</v>
      </c>
      <c r="H69" s="11">
        <v>30</v>
      </c>
      <c r="I69" s="4">
        <f>H69-G69</f>
        <v>0</v>
      </c>
      <c r="J69" s="9">
        <f>H69/G69*100</f>
        <v>100</v>
      </c>
      <c r="K69" s="159"/>
    </row>
    <row r="70" spans="2:11" ht="33.75" customHeight="1" thickBot="1">
      <c r="B70" s="99"/>
      <c r="C70" s="101"/>
      <c r="D70" s="101"/>
      <c r="E70" s="47" t="s">
        <v>26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59"/>
    </row>
    <row r="71" spans="2:11" ht="17.25" customHeight="1">
      <c r="B71" s="98" t="s">
        <v>50</v>
      </c>
      <c r="C71" s="160" t="s">
        <v>51</v>
      </c>
      <c r="D71" s="100" t="s">
        <v>1</v>
      </c>
      <c r="E71" s="45" t="s">
        <v>24</v>
      </c>
      <c r="F71" s="6">
        <v>40</v>
      </c>
      <c r="G71" s="6">
        <v>40</v>
      </c>
      <c r="H71" s="6">
        <v>40</v>
      </c>
      <c r="I71" s="7">
        <v>0</v>
      </c>
      <c r="J71" s="8">
        <f>H71/G71*100</f>
        <v>100</v>
      </c>
      <c r="K71" s="142" t="s">
        <v>93</v>
      </c>
    </row>
    <row r="72" spans="2:11" ht="24.75" customHeight="1">
      <c r="B72" s="99"/>
      <c r="C72" s="161"/>
      <c r="D72" s="101"/>
      <c r="E72" s="44" t="s">
        <v>8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143"/>
    </row>
    <row r="73" spans="2:11" ht="41.25" customHeight="1">
      <c r="B73" s="99"/>
      <c r="C73" s="161"/>
      <c r="D73" s="101"/>
      <c r="E73" s="44" t="s">
        <v>25</v>
      </c>
      <c r="F73" s="4">
        <v>0</v>
      </c>
      <c r="G73" s="4">
        <v>0</v>
      </c>
      <c r="H73" s="4">
        <v>0</v>
      </c>
      <c r="I73" s="4">
        <f>H73-G73</f>
        <v>0</v>
      </c>
      <c r="J73" s="9">
        <v>0</v>
      </c>
      <c r="K73" s="143"/>
    </row>
    <row r="74" spans="2:11" ht="21" customHeight="1">
      <c r="B74" s="99"/>
      <c r="C74" s="161"/>
      <c r="D74" s="101"/>
      <c r="E74" s="10" t="s">
        <v>9</v>
      </c>
      <c r="F74" s="11">
        <v>40</v>
      </c>
      <c r="G74" s="11">
        <v>40</v>
      </c>
      <c r="H74" s="11">
        <v>40</v>
      </c>
      <c r="I74" s="4">
        <f>H74-G74</f>
        <v>0</v>
      </c>
      <c r="J74" s="9">
        <f>H74/G74*100</f>
        <v>100</v>
      </c>
      <c r="K74" s="143"/>
    </row>
    <row r="75" spans="2:11" ht="33.75" customHeight="1" thickBot="1">
      <c r="B75" s="99"/>
      <c r="C75" s="162"/>
      <c r="D75" s="101"/>
      <c r="E75" s="47" t="s">
        <v>26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43"/>
    </row>
    <row r="76" spans="2:11" ht="19.5" customHeight="1">
      <c r="B76" s="98" t="s">
        <v>52</v>
      </c>
      <c r="C76" s="160" t="s">
        <v>53</v>
      </c>
      <c r="D76" s="100" t="s">
        <v>1</v>
      </c>
      <c r="E76" s="45" t="s">
        <v>24</v>
      </c>
      <c r="F76" s="6">
        <v>50</v>
      </c>
      <c r="G76" s="6">
        <v>50</v>
      </c>
      <c r="H76" s="6">
        <v>50</v>
      </c>
      <c r="I76" s="7">
        <v>0</v>
      </c>
      <c r="J76" s="8">
        <f>H76/G76*100</f>
        <v>100</v>
      </c>
      <c r="K76" s="142" t="s">
        <v>94</v>
      </c>
    </row>
    <row r="77" spans="2:11" ht="26.25" customHeight="1">
      <c r="B77" s="99"/>
      <c r="C77" s="161"/>
      <c r="D77" s="101"/>
      <c r="E77" s="44" t="s">
        <v>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143"/>
    </row>
    <row r="78" spans="2:11" ht="42.75" customHeight="1">
      <c r="B78" s="99"/>
      <c r="C78" s="161"/>
      <c r="D78" s="101"/>
      <c r="E78" s="44" t="s">
        <v>25</v>
      </c>
      <c r="F78" s="4">
        <v>0</v>
      </c>
      <c r="G78" s="4">
        <v>0</v>
      </c>
      <c r="H78" s="4">
        <v>0</v>
      </c>
      <c r="I78" s="4">
        <f>H78-G78</f>
        <v>0</v>
      </c>
      <c r="J78" s="9">
        <v>0</v>
      </c>
      <c r="K78" s="143"/>
    </row>
    <row r="79" spans="2:11" ht="18.75" customHeight="1">
      <c r="B79" s="99"/>
      <c r="C79" s="161"/>
      <c r="D79" s="101"/>
      <c r="E79" s="10" t="s">
        <v>9</v>
      </c>
      <c r="F79" s="11">
        <v>50</v>
      </c>
      <c r="G79" s="11">
        <v>50</v>
      </c>
      <c r="H79" s="11">
        <v>50</v>
      </c>
      <c r="I79" s="4">
        <f>H79-G79</f>
        <v>0</v>
      </c>
      <c r="J79" s="9">
        <f>H79/G79*100</f>
        <v>100</v>
      </c>
      <c r="K79" s="143"/>
    </row>
    <row r="80" spans="2:11" ht="39.75" customHeight="1" thickBot="1">
      <c r="B80" s="99"/>
      <c r="C80" s="162"/>
      <c r="D80" s="101"/>
      <c r="E80" s="47" t="s">
        <v>26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43"/>
    </row>
    <row r="81" spans="2:11" ht="15.75" customHeight="1">
      <c r="B81" s="98" t="s">
        <v>54</v>
      </c>
      <c r="C81" s="160" t="s">
        <v>55</v>
      </c>
      <c r="D81" s="100" t="s">
        <v>49</v>
      </c>
      <c r="E81" s="45" t="s">
        <v>24</v>
      </c>
      <c r="F81" s="6">
        <v>30</v>
      </c>
      <c r="G81" s="6">
        <v>30</v>
      </c>
      <c r="H81" s="6">
        <v>30</v>
      </c>
      <c r="I81" s="6">
        <f>H81-G81</f>
        <v>0</v>
      </c>
      <c r="J81" s="8">
        <f>H81/G81*100</f>
        <v>100</v>
      </c>
      <c r="K81" s="142" t="s">
        <v>101</v>
      </c>
    </row>
    <row r="82" spans="2:11" ht="20.25" customHeight="1">
      <c r="B82" s="99"/>
      <c r="C82" s="161"/>
      <c r="D82" s="101"/>
      <c r="E82" s="44" t="s">
        <v>8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143"/>
    </row>
    <row r="83" spans="2:11" ht="30" customHeight="1">
      <c r="B83" s="99"/>
      <c r="C83" s="161"/>
      <c r="D83" s="101"/>
      <c r="E83" s="44" t="s">
        <v>25</v>
      </c>
      <c r="F83" s="4">
        <v>0</v>
      </c>
      <c r="G83" s="4">
        <v>0</v>
      </c>
      <c r="H83" s="4">
        <v>0</v>
      </c>
      <c r="I83" s="4">
        <v>0</v>
      </c>
      <c r="J83" s="9">
        <v>0</v>
      </c>
      <c r="K83" s="143"/>
    </row>
    <row r="84" spans="2:11" ht="21" customHeight="1">
      <c r="B84" s="99"/>
      <c r="C84" s="161"/>
      <c r="D84" s="101"/>
      <c r="E84" s="10" t="s">
        <v>9</v>
      </c>
      <c r="F84" s="11">
        <v>30</v>
      </c>
      <c r="G84" s="11">
        <v>30</v>
      </c>
      <c r="H84" s="11">
        <v>30</v>
      </c>
      <c r="I84" s="4">
        <f>H84-G84</f>
        <v>0</v>
      </c>
      <c r="J84" s="9">
        <f>H84/G84*100</f>
        <v>100</v>
      </c>
      <c r="K84" s="143"/>
    </row>
    <row r="85" spans="2:11" ht="33.75" customHeight="1" thickBot="1">
      <c r="B85" s="99"/>
      <c r="C85" s="162"/>
      <c r="D85" s="101"/>
      <c r="E85" s="47" t="s">
        <v>26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43"/>
    </row>
    <row r="86" spans="2:11" ht="28.5" customHeight="1">
      <c r="B86" s="109" t="s">
        <v>56</v>
      </c>
      <c r="C86" s="160" t="s">
        <v>57</v>
      </c>
      <c r="D86" s="112" t="s">
        <v>38</v>
      </c>
      <c r="E86" s="45" t="s">
        <v>24</v>
      </c>
      <c r="F86" s="6">
        <v>20</v>
      </c>
      <c r="G86" s="6">
        <v>20</v>
      </c>
      <c r="H86" s="6">
        <v>20</v>
      </c>
      <c r="I86" s="6">
        <v>0</v>
      </c>
      <c r="J86" s="6">
        <f>H86/G86*100</f>
        <v>100</v>
      </c>
      <c r="K86" s="142" t="s">
        <v>96</v>
      </c>
    </row>
    <row r="87" spans="2:11" ht="30.75" customHeight="1">
      <c r="B87" s="110"/>
      <c r="C87" s="161"/>
      <c r="D87" s="113"/>
      <c r="E87" s="44" t="s">
        <v>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143"/>
    </row>
    <row r="88" spans="2:11" ht="36.75" customHeight="1">
      <c r="B88" s="110"/>
      <c r="C88" s="161"/>
      <c r="D88" s="113"/>
      <c r="E88" s="44" t="s">
        <v>25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43"/>
    </row>
    <row r="89" spans="2:11" ht="28.5" customHeight="1">
      <c r="B89" s="110"/>
      <c r="C89" s="161"/>
      <c r="D89" s="113"/>
      <c r="E89" s="5" t="s">
        <v>9</v>
      </c>
      <c r="F89" s="4">
        <v>20</v>
      </c>
      <c r="G89" s="4">
        <v>20</v>
      </c>
      <c r="H89" s="4">
        <v>20</v>
      </c>
      <c r="I89" s="4">
        <v>0</v>
      </c>
      <c r="J89" s="4">
        <f>H89/G89*100</f>
        <v>100</v>
      </c>
      <c r="K89" s="143"/>
    </row>
    <row r="90" spans="2:11" ht="33.75" customHeight="1" thickBot="1">
      <c r="B90" s="111"/>
      <c r="C90" s="162"/>
      <c r="D90" s="114"/>
      <c r="E90" s="12" t="s">
        <v>26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02"/>
    </row>
    <row r="91" spans="2:11" ht="25.5" customHeight="1">
      <c r="B91" s="136"/>
      <c r="C91" s="139" t="s">
        <v>32</v>
      </c>
      <c r="D91" s="139"/>
      <c r="E91" s="48" t="s">
        <v>24</v>
      </c>
      <c r="F91" s="49">
        <f>SUM(F92:F95)</f>
        <v>200</v>
      </c>
      <c r="G91" s="49">
        <f>SUM(G92:G95)</f>
        <v>200</v>
      </c>
      <c r="H91" s="49">
        <f>SUM(H92:H95)</f>
        <v>200</v>
      </c>
      <c r="I91" s="49">
        <f>SUM(I92:I95)</f>
        <v>0</v>
      </c>
      <c r="J91" s="49">
        <f>H91/G91*100</f>
        <v>100</v>
      </c>
      <c r="K91" s="156"/>
    </row>
    <row r="92" spans="2:11" ht="37.5" customHeight="1">
      <c r="B92" s="137"/>
      <c r="C92" s="140"/>
      <c r="D92" s="140"/>
      <c r="E92" s="44" t="s">
        <v>8</v>
      </c>
      <c r="F92" s="4">
        <f>F62+F67+F72+F77+F82+F87</f>
        <v>0</v>
      </c>
      <c r="G92" s="4">
        <f>G62+G67+G72+G77+G82+G87</f>
        <v>0</v>
      </c>
      <c r="H92" s="4">
        <f>H62+H67+H72+H77+H82+H87</f>
        <v>0</v>
      </c>
      <c r="I92" s="4">
        <f>I62+I67+I72+I77+I82+I87</f>
        <v>0</v>
      </c>
      <c r="J92" s="4">
        <f>J62+J67+J72+J77+J82+J87</f>
        <v>0</v>
      </c>
      <c r="K92" s="125"/>
    </row>
    <row r="93" spans="2:11" ht="26.25" customHeight="1">
      <c r="B93" s="137"/>
      <c r="C93" s="140"/>
      <c r="D93" s="140"/>
      <c r="E93" s="44" t="s">
        <v>25</v>
      </c>
      <c r="F93" s="4">
        <f aca="true" t="shared" si="3" ref="F93:J95">F63+F68+F73+F78+F83+F88</f>
        <v>0</v>
      </c>
      <c r="G93" s="4">
        <f t="shared" si="3"/>
        <v>0</v>
      </c>
      <c r="H93" s="4">
        <f t="shared" si="3"/>
        <v>0</v>
      </c>
      <c r="I93" s="4">
        <f>H93-G93</f>
        <v>0</v>
      </c>
      <c r="J93" s="4">
        <v>0</v>
      </c>
      <c r="K93" s="125"/>
    </row>
    <row r="94" spans="2:11" ht="21.75" customHeight="1">
      <c r="B94" s="137"/>
      <c r="C94" s="140"/>
      <c r="D94" s="140"/>
      <c r="E94" s="5" t="s">
        <v>9</v>
      </c>
      <c r="F94" s="4">
        <f t="shared" si="3"/>
        <v>200</v>
      </c>
      <c r="G94" s="4">
        <f t="shared" si="3"/>
        <v>200</v>
      </c>
      <c r="H94" s="4">
        <f t="shared" si="3"/>
        <v>200</v>
      </c>
      <c r="I94" s="4">
        <f>H94-G94</f>
        <v>0</v>
      </c>
      <c r="J94" s="4">
        <f>H94/G94*100</f>
        <v>100</v>
      </c>
      <c r="K94" s="125"/>
    </row>
    <row r="95" spans="2:11" ht="33" customHeight="1" thickBot="1">
      <c r="B95" s="138"/>
      <c r="C95" s="141"/>
      <c r="D95" s="141"/>
      <c r="E95" s="12" t="s">
        <v>26</v>
      </c>
      <c r="F95" s="13">
        <f t="shared" si="3"/>
        <v>0</v>
      </c>
      <c r="G95" s="13">
        <f t="shared" si="3"/>
        <v>0</v>
      </c>
      <c r="H95" s="13">
        <f t="shared" si="3"/>
        <v>0</v>
      </c>
      <c r="I95" s="13">
        <f t="shared" si="3"/>
        <v>0</v>
      </c>
      <c r="J95" s="13">
        <f t="shared" si="3"/>
        <v>0</v>
      </c>
      <c r="K95" s="126"/>
    </row>
    <row r="96" spans="2:11" ht="18.75" customHeight="1">
      <c r="B96" s="202" t="s">
        <v>33</v>
      </c>
      <c r="C96" s="203"/>
      <c r="D96" s="186"/>
      <c r="E96" s="45" t="s">
        <v>24</v>
      </c>
      <c r="F96" s="6">
        <f>SUM(F97:F100)</f>
        <v>23711.3</v>
      </c>
      <c r="G96" s="6">
        <f>SUM(G97:G100)</f>
        <v>23711.3</v>
      </c>
      <c r="H96" s="6">
        <f>SUM(H97:H100)</f>
        <v>23711.3</v>
      </c>
      <c r="I96" s="6">
        <f>SUM(I97:I100)</f>
        <v>0</v>
      </c>
      <c r="J96" s="6">
        <f>H96/G96*100</f>
        <v>100</v>
      </c>
      <c r="K96" s="124"/>
    </row>
    <row r="97" spans="2:11" ht="26.25" customHeight="1">
      <c r="B97" s="193"/>
      <c r="C97" s="194"/>
      <c r="D97" s="187"/>
      <c r="E97" s="44" t="s">
        <v>8</v>
      </c>
      <c r="F97" s="16">
        <f aca="true" t="shared" si="4" ref="F97:H100">F92+F56+F25</f>
        <v>0</v>
      </c>
      <c r="G97" s="16">
        <f t="shared" si="4"/>
        <v>0</v>
      </c>
      <c r="H97" s="16">
        <f t="shared" si="4"/>
        <v>0</v>
      </c>
      <c r="I97" s="16">
        <f>I25+I36+I92</f>
        <v>0</v>
      </c>
      <c r="J97" s="16">
        <f>J25+J36+J92</f>
        <v>0</v>
      </c>
      <c r="K97" s="125"/>
    </row>
    <row r="98" spans="2:11" ht="24" customHeight="1">
      <c r="B98" s="193"/>
      <c r="C98" s="194"/>
      <c r="D98" s="187"/>
      <c r="E98" s="44" t="s">
        <v>25</v>
      </c>
      <c r="F98" s="16">
        <f t="shared" si="4"/>
        <v>408</v>
      </c>
      <c r="G98" s="16">
        <f t="shared" si="4"/>
        <v>408</v>
      </c>
      <c r="H98" s="16">
        <f t="shared" si="4"/>
        <v>408</v>
      </c>
      <c r="I98" s="4">
        <f>H98-G98</f>
        <v>0</v>
      </c>
      <c r="J98" s="4">
        <f>H98/G98*100</f>
        <v>100</v>
      </c>
      <c r="K98" s="125"/>
    </row>
    <row r="99" spans="2:12" ht="20.25" customHeight="1">
      <c r="B99" s="193"/>
      <c r="C99" s="194"/>
      <c r="D99" s="187"/>
      <c r="E99" s="5" t="s">
        <v>9</v>
      </c>
      <c r="F99" s="16">
        <f t="shared" si="4"/>
        <v>23303.3</v>
      </c>
      <c r="G99" s="16">
        <f t="shared" si="4"/>
        <v>23303.3</v>
      </c>
      <c r="H99" s="16">
        <f t="shared" si="4"/>
        <v>23303.3</v>
      </c>
      <c r="I99" s="4">
        <f>H99-G99</f>
        <v>0</v>
      </c>
      <c r="J99" s="4">
        <f>H99/G99*100</f>
        <v>100</v>
      </c>
      <c r="K99" s="125"/>
      <c r="L99" s="65"/>
    </row>
    <row r="100" spans="2:13" ht="35.25" customHeight="1" thickBot="1">
      <c r="B100" s="204"/>
      <c r="C100" s="205"/>
      <c r="D100" s="188"/>
      <c r="E100" s="47" t="s">
        <v>26</v>
      </c>
      <c r="F100" s="50">
        <f t="shared" si="4"/>
        <v>0</v>
      </c>
      <c r="G100" s="50">
        <f t="shared" si="4"/>
        <v>0</v>
      </c>
      <c r="H100" s="50">
        <f t="shared" si="4"/>
        <v>0</v>
      </c>
      <c r="I100" s="50">
        <f>I28+I39+I95</f>
        <v>0</v>
      </c>
      <c r="J100" s="50">
        <f>J28+J39+J95</f>
        <v>0</v>
      </c>
      <c r="K100" s="148"/>
      <c r="M100" s="26"/>
    </row>
    <row r="101" spans="2:13" ht="20.25" customHeight="1" thickBot="1">
      <c r="B101" s="215" t="s">
        <v>84</v>
      </c>
      <c r="C101" s="216"/>
      <c r="D101" s="70"/>
      <c r="E101" s="71"/>
      <c r="F101" s="72"/>
      <c r="G101" s="72"/>
      <c r="H101" s="72"/>
      <c r="I101" s="72"/>
      <c r="J101" s="72"/>
      <c r="K101" s="73"/>
      <c r="M101" s="26"/>
    </row>
    <row r="102" spans="2:11" ht="18" customHeight="1">
      <c r="B102" s="191" t="s">
        <v>85</v>
      </c>
      <c r="C102" s="192"/>
      <c r="D102" s="200"/>
      <c r="E102" s="48" t="s">
        <v>24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156"/>
    </row>
    <row r="103" spans="2:11" ht="31.5" customHeight="1">
      <c r="B103" s="193"/>
      <c r="C103" s="194"/>
      <c r="D103" s="187"/>
      <c r="E103" s="44" t="s">
        <v>8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25"/>
    </row>
    <row r="104" spans="2:11" ht="38.25" customHeight="1">
      <c r="B104" s="193"/>
      <c r="C104" s="194"/>
      <c r="D104" s="187"/>
      <c r="E104" s="44" t="s">
        <v>25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25"/>
    </row>
    <row r="105" spans="2:12" ht="19.5" customHeight="1">
      <c r="B105" s="193"/>
      <c r="C105" s="194"/>
      <c r="D105" s="187"/>
      <c r="E105" s="5" t="s">
        <v>9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25"/>
      <c r="L105" s="65"/>
    </row>
    <row r="106" spans="2:13" ht="35.25" customHeight="1" thickBot="1">
      <c r="B106" s="195"/>
      <c r="C106" s="196"/>
      <c r="D106" s="201"/>
      <c r="E106" s="12" t="s">
        <v>26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26"/>
      <c r="M106" s="26"/>
    </row>
    <row r="107" spans="2:15" ht="21.75" customHeight="1">
      <c r="B107" s="206" t="s">
        <v>35</v>
      </c>
      <c r="C107" s="207"/>
      <c r="D107" s="118"/>
      <c r="E107" s="45" t="s">
        <v>24</v>
      </c>
      <c r="F107" s="6">
        <f>SUM(F108:F111)</f>
        <v>23711.3</v>
      </c>
      <c r="G107" s="6">
        <f>SUM(G108:G111)</f>
        <v>23711.3</v>
      </c>
      <c r="H107" s="6">
        <f>SUM(H108:H111)</f>
        <v>23711.3</v>
      </c>
      <c r="I107" s="6">
        <f>SUM(I108:I111)</f>
        <v>0</v>
      </c>
      <c r="J107" s="6">
        <f>H107/G107*100</f>
        <v>100</v>
      </c>
      <c r="K107" s="121"/>
      <c r="O107" s="26"/>
    </row>
    <row r="108" spans="2:11" ht="27.75" customHeight="1">
      <c r="B108" s="208"/>
      <c r="C108" s="209"/>
      <c r="D108" s="119"/>
      <c r="E108" s="44" t="s">
        <v>8</v>
      </c>
      <c r="F108" s="4">
        <f>F97</f>
        <v>0</v>
      </c>
      <c r="G108" s="4">
        <f>G97</f>
        <v>0</v>
      </c>
      <c r="H108" s="4">
        <f>H97</f>
        <v>0</v>
      </c>
      <c r="I108" s="4">
        <f>I97</f>
        <v>0</v>
      </c>
      <c r="J108" s="4">
        <f>J97</f>
        <v>0</v>
      </c>
      <c r="K108" s="122"/>
    </row>
    <row r="109" spans="2:11" ht="32.25" customHeight="1">
      <c r="B109" s="208"/>
      <c r="C109" s="209"/>
      <c r="D109" s="119"/>
      <c r="E109" s="44" t="s">
        <v>25</v>
      </c>
      <c r="F109" s="4">
        <f aca="true" t="shared" si="5" ref="F109:J111">F98</f>
        <v>408</v>
      </c>
      <c r="G109" s="4">
        <f t="shared" si="5"/>
        <v>408</v>
      </c>
      <c r="H109" s="4">
        <f t="shared" si="5"/>
        <v>408</v>
      </c>
      <c r="I109" s="4">
        <f t="shared" si="5"/>
        <v>0</v>
      </c>
      <c r="J109" s="4">
        <f>H109/G109*100</f>
        <v>100</v>
      </c>
      <c r="K109" s="122"/>
    </row>
    <row r="110" spans="2:11" ht="21" customHeight="1">
      <c r="B110" s="208"/>
      <c r="C110" s="209"/>
      <c r="D110" s="119"/>
      <c r="E110" s="44" t="s">
        <v>9</v>
      </c>
      <c r="F110" s="4">
        <f t="shared" si="5"/>
        <v>23303.3</v>
      </c>
      <c r="G110" s="4">
        <f t="shared" si="5"/>
        <v>23303.3</v>
      </c>
      <c r="H110" s="4">
        <f t="shared" si="5"/>
        <v>23303.3</v>
      </c>
      <c r="I110" s="4">
        <f>H110-G110</f>
        <v>0</v>
      </c>
      <c r="J110" s="4">
        <f>H110/G110*100</f>
        <v>100</v>
      </c>
      <c r="K110" s="122"/>
    </row>
    <row r="111" spans="2:11" ht="33.75" customHeight="1" thickBot="1">
      <c r="B111" s="210"/>
      <c r="C111" s="211"/>
      <c r="D111" s="120"/>
      <c r="E111" s="46" t="s">
        <v>26</v>
      </c>
      <c r="F111" s="13">
        <f t="shared" si="5"/>
        <v>0</v>
      </c>
      <c r="G111" s="13">
        <f t="shared" si="5"/>
        <v>0</v>
      </c>
      <c r="H111" s="13">
        <f t="shared" si="5"/>
        <v>0</v>
      </c>
      <c r="I111" s="13">
        <f t="shared" si="5"/>
        <v>0</v>
      </c>
      <c r="J111" s="13">
        <f t="shared" si="5"/>
        <v>0</v>
      </c>
      <c r="K111" s="123"/>
    </row>
    <row r="112" spans="2:11" ht="22.5" customHeight="1" thickBot="1">
      <c r="B112" s="189" t="s">
        <v>34</v>
      </c>
      <c r="C112" s="190"/>
      <c r="D112" s="51"/>
      <c r="E112" s="51"/>
      <c r="F112" s="51"/>
      <c r="G112" s="51"/>
      <c r="H112" s="58"/>
      <c r="I112" s="51"/>
      <c r="J112" s="51"/>
      <c r="K112" s="52"/>
    </row>
    <row r="113" spans="2:15" ht="21.75" customHeight="1">
      <c r="B113" s="206" t="s">
        <v>86</v>
      </c>
      <c r="C113" s="207"/>
      <c r="D113" s="118"/>
      <c r="E113" s="66" t="s">
        <v>24</v>
      </c>
      <c r="F113" s="6">
        <f>SUM(F114:F117)</f>
        <v>0</v>
      </c>
      <c r="G113" s="6">
        <f>SUM(G114:G117)</f>
        <v>0</v>
      </c>
      <c r="H113" s="6">
        <f>SUM(H114:H117)</f>
        <v>0</v>
      </c>
      <c r="I113" s="6">
        <f>SUM(I114:I117)</f>
        <v>0</v>
      </c>
      <c r="J113" s="6">
        <v>0</v>
      </c>
      <c r="K113" s="121"/>
      <c r="O113" s="26"/>
    </row>
    <row r="114" spans="2:11" ht="27.75" customHeight="1">
      <c r="B114" s="208"/>
      <c r="C114" s="209"/>
      <c r="D114" s="119"/>
      <c r="E114" s="67" t="s">
        <v>8</v>
      </c>
      <c r="F114" s="4">
        <f aca="true" t="shared" si="6" ref="F114:J115">F103</f>
        <v>0</v>
      </c>
      <c r="G114" s="4">
        <f t="shared" si="6"/>
        <v>0</v>
      </c>
      <c r="H114" s="4">
        <f t="shared" si="6"/>
        <v>0</v>
      </c>
      <c r="I114" s="4">
        <f t="shared" si="6"/>
        <v>0</v>
      </c>
      <c r="J114" s="4">
        <f t="shared" si="6"/>
        <v>0</v>
      </c>
      <c r="K114" s="122"/>
    </row>
    <row r="115" spans="2:11" ht="32.25" customHeight="1">
      <c r="B115" s="208"/>
      <c r="C115" s="209"/>
      <c r="D115" s="119"/>
      <c r="E115" s="67" t="s">
        <v>25</v>
      </c>
      <c r="F115" s="4">
        <f t="shared" si="6"/>
        <v>0</v>
      </c>
      <c r="G115" s="4">
        <f t="shared" si="6"/>
        <v>0</v>
      </c>
      <c r="H115" s="4">
        <f t="shared" si="6"/>
        <v>0</v>
      </c>
      <c r="I115" s="4">
        <f t="shared" si="6"/>
        <v>0</v>
      </c>
      <c r="J115" s="4">
        <f t="shared" si="6"/>
        <v>0</v>
      </c>
      <c r="K115" s="122"/>
    </row>
    <row r="116" spans="2:11" ht="21" customHeight="1">
      <c r="B116" s="208"/>
      <c r="C116" s="209"/>
      <c r="D116" s="119"/>
      <c r="E116" s="67" t="s">
        <v>9</v>
      </c>
      <c r="F116" s="4">
        <f aca="true" t="shared" si="7" ref="F116:H117">F105</f>
        <v>0</v>
      </c>
      <c r="G116" s="4">
        <f t="shared" si="7"/>
        <v>0</v>
      </c>
      <c r="H116" s="4">
        <f t="shared" si="7"/>
        <v>0</v>
      </c>
      <c r="I116" s="4">
        <f>H116-G116</f>
        <v>0</v>
      </c>
      <c r="J116" s="4">
        <f>J105</f>
        <v>0</v>
      </c>
      <c r="K116" s="122"/>
    </row>
    <row r="117" spans="2:11" ht="33.75" customHeight="1" thickBot="1">
      <c r="B117" s="210"/>
      <c r="C117" s="211"/>
      <c r="D117" s="120"/>
      <c r="E117" s="68" t="s">
        <v>26</v>
      </c>
      <c r="F117" s="13">
        <f t="shared" si="7"/>
        <v>0</v>
      </c>
      <c r="G117" s="13">
        <f t="shared" si="7"/>
        <v>0</v>
      </c>
      <c r="H117" s="13">
        <f t="shared" si="7"/>
        <v>0</v>
      </c>
      <c r="I117" s="13">
        <f>I106</f>
        <v>0</v>
      </c>
      <c r="J117" s="13">
        <f>J106</f>
        <v>0</v>
      </c>
      <c r="K117" s="123"/>
    </row>
    <row r="118" spans="2:15" ht="21.75" customHeight="1">
      <c r="B118" s="206" t="s">
        <v>87</v>
      </c>
      <c r="C118" s="207"/>
      <c r="D118" s="118"/>
      <c r="E118" s="66" t="s">
        <v>24</v>
      </c>
      <c r="F118" s="6">
        <f>SUM(F119:F122)</f>
        <v>23711.3</v>
      </c>
      <c r="G118" s="6">
        <f>SUM(G119:G122)</f>
        <v>23711.3</v>
      </c>
      <c r="H118" s="6">
        <f>SUM(H119:H122)</f>
        <v>23711.3</v>
      </c>
      <c r="I118" s="6">
        <f>SUM(I119:I122)</f>
        <v>0</v>
      </c>
      <c r="J118" s="6">
        <f>H118/G118*100</f>
        <v>100</v>
      </c>
      <c r="K118" s="121"/>
      <c r="O118" s="26"/>
    </row>
    <row r="119" spans="2:11" ht="27.75" customHeight="1">
      <c r="B119" s="208"/>
      <c r="C119" s="209"/>
      <c r="D119" s="119"/>
      <c r="E119" s="67" t="s">
        <v>8</v>
      </c>
      <c r="F119" s="4">
        <f>F108</f>
        <v>0</v>
      </c>
      <c r="G119" s="4">
        <f>G108</f>
        <v>0</v>
      </c>
      <c r="H119" s="4">
        <f>H108</f>
        <v>0</v>
      </c>
      <c r="I119" s="4">
        <f>I108</f>
        <v>0</v>
      </c>
      <c r="J119" s="4">
        <f>J108</f>
        <v>0</v>
      </c>
      <c r="K119" s="122"/>
    </row>
    <row r="120" spans="2:11" ht="32.25" customHeight="1">
      <c r="B120" s="208"/>
      <c r="C120" s="209"/>
      <c r="D120" s="119"/>
      <c r="E120" s="67" t="s">
        <v>25</v>
      </c>
      <c r="F120" s="4">
        <f>F109</f>
        <v>408</v>
      </c>
      <c r="G120" s="4">
        <f>G109</f>
        <v>408</v>
      </c>
      <c r="H120" s="4">
        <f>H109</f>
        <v>408</v>
      </c>
      <c r="I120" s="4">
        <f>I109</f>
        <v>0</v>
      </c>
      <c r="J120" s="4">
        <f>H120/G120*100</f>
        <v>100</v>
      </c>
      <c r="K120" s="122"/>
    </row>
    <row r="121" spans="2:11" ht="21" customHeight="1">
      <c r="B121" s="208"/>
      <c r="C121" s="209"/>
      <c r="D121" s="119"/>
      <c r="E121" s="67" t="s">
        <v>9</v>
      </c>
      <c r="F121" s="4">
        <f aca="true" t="shared" si="8" ref="F121:H122">F110</f>
        <v>23303.3</v>
      </c>
      <c r="G121" s="4">
        <f t="shared" si="8"/>
        <v>23303.3</v>
      </c>
      <c r="H121" s="4">
        <f t="shared" si="8"/>
        <v>23303.3</v>
      </c>
      <c r="I121" s="4">
        <f>H121-G121</f>
        <v>0</v>
      </c>
      <c r="J121" s="4">
        <f>H121/G121*100</f>
        <v>100</v>
      </c>
      <c r="K121" s="122"/>
    </row>
    <row r="122" spans="2:11" ht="33.75" customHeight="1" thickBot="1">
      <c r="B122" s="210"/>
      <c r="C122" s="211"/>
      <c r="D122" s="120"/>
      <c r="E122" s="68" t="s">
        <v>26</v>
      </c>
      <c r="F122" s="13">
        <f t="shared" si="8"/>
        <v>0</v>
      </c>
      <c r="G122" s="13">
        <f t="shared" si="8"/>
        <v>0</v>
      </c>
      <c r="H122" s="13">
        <f t="shared" si="8"/>
        <v>0</v>
      </c>
      <c r="I122" s="13">
        <f>I111</f>
        <v>0</v>
      </c>
      <c r="J122" s="13">
        <f>J111</f>
        <v>0</v>
      </c>
      <c r="K122" s="123"/>
    </row>
    <row r="123" spans="2:15" ht="25.5" customHeight="1">
      <c r="B123" s="127" t="s">
        <v>36</v>
      </c>
      <c r="C123" s="128"/>
      <c r="D123" s="112" t="s">
        <v>58</v>
      </c>
      <c r="E123" s="45" t="s">
        <v>24</v>
      </c>
      <c r="F123" s="6">
        <f>SUM(F124:F127)</f>
        <v>23531.3</v>
      </c>
      <c r="G123" s="6">
        <f>SUM(G124:G127)</f>
        <v>23531.3</v>
      </c>
      <c r="H123" s="6">
        <f>SUM(H124:H127)</f>
        <v>23531.3</v>
      </c>
      <c r="I123" s="6">
        <f>SUM(I124:I127)</f>
        <v>0</v>
      </c>
      <c r="J123" s="8">
        <f>H123/G123*100</f>
        <v>100</v>
      </c>
      <c r="K123" s="197"/>
      <c r="O123" s="26"/>
    </row>
    <row r="124" spans="2:11" ht="33.75" customHeight="1">
      <c r="B124" s="129"/>
      <c r="C124" s="130"/>
      <c r="D124" s="113"/>
      <c r="E124" s="44" t="s">
        <v>8</v>
      </c>
      <c r="F124" s="4">
        <f>F15+F20+F31+F36+F87</f>
        <v>0</v>
      </c>
      <c r="G124" s="4">
        <f>G15+G20+G31+G36+G87</f>
        <v>0</v>
      </c>
      <c r="H124" s="4">
        <f>H15+H20+H31+H36+H87</f>
        <v>0</v>
      </c>
      <c r="I124" s="4">
        <f>I15+I20+I31+I87</f>
        <v>0</v>
      </c>
      <c r="J124" s="4">
        <v>0</v>
      </c>
      <c r="K124" s="198"/>
    </row>
    <row r="125" spans="2:11" ht="25.5">
      <c r="B125" s="129"/>
      <c r="C125" s="130"/>
      <c r="D125" s="113"/>
      <c r="E125" s="44" t="s">
        <v>25</v>
      </c>
      <c r="F125" s="4">
        <f>F16+F21+F32+F37+F52+F88</f>
        <v>408</v>
      </c>
      <c r="G125" s="4">
        <f>G16+G21+G32+G37+G52+G88</f>
        <v>408</v>
      </c>
      <c r="H125" s="4">
        <f>H16+H21+H32+H37+H88</f>
        <v>408</v>
      </c>
      <c r="I125" s="4">
        <f>I16+I21+I32+I88</f>
        <v>0</v>
      </c>
      <c r="J125" s="4">
        <f>H125/G125*100</f>
        <v>100</v>
      </c>
      <c r="K125" s="198"/>
    </row>
    <row r="126" spans="2:11" ht="27" customHeight="1">
      <c r="B126" s="129"/>
      <c r="C126" s="130"/>
      <c r="D126" s="113"/>
      <c r="E126" s="44" t="s">
        <v>9</v>
      </c>
      <c r="F126" s="4">
        <f>F17+F22+F33+F38+F53+F89</f>
        <v>23123.3</v>
      </c>
      <c r="G126" s="4">
        <f>G17+G22+G33+G38+G53+G89</f>
        <v>23123.3</v>
      </c>
      <c r="H126" s="4">
        <f>H27+H58+H89</f>
        <v>23123.3</v>
      </c>
      <c r="I126" s="4">
        <f>I17+I22+I33+I89</f>
        <v>0</v>
      </c>
      <c r="J126" s="4">
        <f>H126/G126*100</f>
        <v>100</v>
      </c>
      <c r="K126" s="198"/>
    </row>
    <row r="127" spans="2:11" ht="35.25" customHeight="1" thickBot="1">
      <c r="B127" s="131"/>
      <c r="C127" s="132"/>
      <c r="D127" s="114"/>
      <c r="E127" s="46" t="s">
        <v>26</v>
      </c>
      <c r="F127" s="13">
        <f>F18+F23+F34+F90</f>
        <v>0</v>
      </c>
      <c r="G127" s="13">
        <f>G18+G23+G34+G90</f>
        <v>0</v>
      </c>
      <c r="H127" s="13">
        <f>H18+H23+H34+H90</f>
        <v>0</v>
      </c>
      <c r="I127" s="13">
        <f>I18+I23+I34+I90</f>
        <v>0</v>
      </c>
      <c r="J127" s="13">
        <v>0</v>
      </c>
      <c r="K127" s="199"/>
    </row>
    <row r="128" spans="2:11" ht="15" customHeight="1">
      <c r="B128" s="127" t="s">
        <v>64</v>
      </c>
      <c r="C128" s="128"/>
      <c r="D128" s="112" t="s">
        <v>46</v>
      </c>
      <c r="E128" s="45" t="s">
        <v>24</v>
      </c>
      <c r="F128" s="6">
        <f>SUM(F129:F132)</f>
        <v>30</v>
      </c>
      <c r="G128" s="6">
        <f>SUM(G129:G132)</f>
        <v>30</v>
      </c>
      <c r="H128" s="6">
        <f>SUM(H129:H132)</f>
        <v>30</v>
      </c>
      <c r="I128" s="6">
        <f>SUM(I129:I132)</f>
        <v>0</v>
      </c>
      <c r="J128" s="6">
        <f>H128/F128*100</f>
        <v>100</v>
      </c>
      <c r="K128" s="124"/>
    </row>
    <row r="129" spans="2:11" ht="26.25" customHeight="1">
      <c r="B129" s="129"/>
      <c r="C129" s="130"/>
      <c r="D129" s="113"/>
      <c r="E129" s="44" t="s">
        <v>8</v>
      </c>
      <c r="F129" s="4">
        <f>F62</f>
        <v>0</v>
      </c>
      <c r="G129" s="4">
        <f>G62</f>
        <v>0</v>
      </c>
      <c r="H129" s="4">
        <f>H62</f>
        <v>0</v>
      </c>
      <c r="I129" s="4">
        <f>I62</f>
        <v>0</v>
      </c>
      <c r="J129" s="4">
        <f>J62</f>
        <v>0</v>
      </c>
      <c r="K129" s="125"/>
    </row>
    <row r="130" spans="2:11" ht="25.5" customHeight="1">
      <c r="B130" s="129"/>
      <c r="C130" s="130"/>
      <c r="D130" s="113"/>
      <c r="E130" s="44" t="s">
        <v>25</v>
      </c>
      <c r="F130" s="4">
        <f aca="true" t="shared" si="9" ref="F130:J132">F63</f>
        <v>0</v>
      </c>
      <c r="G130" s="4">
        <f t="shared" si="9"/>
        <v>0</v>
      </c>
      <c r="H130" s="4">
        <f t="shared" si="9"/>
        <v>0</v>
      </c>
      <c r="I130" s="4">
        <f t="shared" si="9"/>
        <v>0</v>
      </c>
      <c r="J130" s="4">
        <v>0</v>
      </c>
      <c r="K130" s="125"/>
    </row>
    <row r="131" spans="2:11" ht="19.5" customHeight="1">
      <c r="B131" s="129"/>
      <c r="C131" s="130"/>
      <c r="D131" s="113"/>
      <c r="E131" s="44" t="s">
        <v>9</v>
      </c>
      <c r="F131" s="4">
        <f t="shared" si="9"/>
        <v>30</v>
      </c>
      <c r="G131" s="4">
        <f t="shared" si="9"/>
        <v>30</v>
      </c>
      <c r="H131" s="4">
        <f t="shared" si="9"/>
        <v>30</v>
      </c>
      <c r="I131" s="4">
        <f t="shared" si="9"/>
        <v>0</v>
      </c>
      <c r="J131" s="4">
        <f>H131/G131*100</f>
        <v>100</v>
      </c>
      <c r="K131" s="125"/>
    </row>
    <row r="132" spans="2:11" ht="33" customHeight="1" thickBot="1">
      <c r="B132" s="131"/>
      <c r="C132" s="132"/>
      <c r="D132" s="114"/>
      <c r="E132" s="46" t="s">
        <v>26</v>
      </c>
      <c r="F132" s="4">
        <f t="shared" si="9"/>
        <v>0</v>
      </c>
      <c r="G132" s="4">
        <f t="shared" si="9"/>
        <v>0</v>
      </c>
      <c r="H132" s="4">
        <f t="shared" si="9"/>
        <v>0</v>
      </c>
      <c r="I132" s="4">
        <f t="shared" si="9"/>
        <v>0</v>
      </c>
      <c r="J132" s="4">
        <f t="shared" si="9"/>
        <v>0</v>
      </c>
      <c r="K132" s="126"/>
    </row>
    <row r="133" spans="2:11" ht="19.5" customHeight="1" thickBot="1">
      <c r="B133" s="127" t="s">
        <v>63</v>
      </c>
      <c r="C133" s="128"/>
      <c r="D133" s="112" t="s">
        <v>1</v>
      </c>
      <c r="E133" s="45" t="s">
        <v>24</v>
      </c>
      <c r="F133" s="6">
        <f>SUM(F134:F137)</f>
        <v>90</v>
      </c>
      <c r="G133" s="6">
        <f>SUM(G134:G137)</f>
        <v>90</v>
      </c>
      <c r="H133" s="6">
        <f>SUM(H134:H137)</f>
        <v>90</v>
      </c>
      <c r="I133" s="6">
        <f>SUM(I134:I137)</f>
        <v>0</v>
      </c>
      <c r="J133" s="6">
        <f>H133/F133*100</f>
        <v>100</v>
      </c>
      <c r="K133" s="124"/>
    </row>
    <row r="134" spans="2:11" ht="24.75" customHeight="1" thickBot="1">
      <c r="B134" s="129"/>
      <c r="C134" s="130"/>
      <c r="D134" s="113"/>
      <c r="E134" s="44" t="s">
        <v>8</v>
      </c>
      <c r="F134" s="4">
        <f aca="true" t="shared" si="10" ref="F134:H137">F41+F72+F77</f>
        <v>0</v>
      </c>
      <c r="G134" s="4">
        <f t="shared" si="10"/>
        <v>0</v>
      </c>
      <c r="H134" s="4">
        <f t="shared" si="10"/>
        <v>0</v>
      </c>
      <c r="I134" s="4">
        <f>I72+I77</f>
        <v>0</v>
      </c>
      <c r="J134" s="6">
        <v>0</v>
      </c>
      <c r="K134" s="125"/>
    </row>
    <row r="135" spans="2:11" ht="27.75" customHeight="1" thickBot="1">
      <c r="B135" s="129"/>
      <c r="C135" s="130"/>
      <c r="D135" s="113"/>
      <c r="E135" s="44" t="s">
        <v>25</v>
      </c>
      <c r="F135" s="4">
        <f t="shared" si="10"/>
        <v>0</v>
      </c>
      <c r="G135" s="4">
        <f t="shared" si="10"/>
        <v>0</v>
      </c>
      <c r="H135" s="4">
        <f t="shared" si="10"/>
        <v>0</v>
      </c>
      <c r="I135" s="4">
        <f>I73+I78</f>
        <v>0</v>
      </c>
      <c r="J135" s="6">
        <v>0</v>
      </c>
      <c r="K135" s="125"/>
    </row>
    <row r="136" spans="2:11" ht="24" customHeight="1" thickBot="1">
      <c r="B136" s="129"/>
      <c r="C136" s="130"/>
      <c r="D136" s="113"/>
      <c r="E136" s="44" t="s">
        <v>9</v>
      </c>
      <c r="F136" s="4">
        <f t="shared" si="10"/>
        <v>90</v>
      </c>
      <c r="G136" s="4">
        <f t="shared" si="10"/>
        <v>90</v>
      </c>
      <c r="H136" s="4">
        <f t="shared" si="10"/>
        <v>90</v>
      </c>
      <c r="I136" s="4">
        <f>I74+I79</f>
        <v>0</v>
      </c>
      <c r="J136" s="6">
        <f>H136/F136*100</f>
        <v>100</v>
      </c>
      <c r="K136" s="125"/>
    </row>
    <row r="137" spans="2:11" ht="29.25" customHeight="1" thickBot="1">
      <c r="B137" s="131"/>
      <c r="C137" s="132"/>
      <c r="D137" s="114"/>
      <c r="E137" s="46" t="s">
        <v>26</v>
      </c>
      <c r="F137" s="4">
        <f t="shared" si="10"/>
        <v>0</v>
      </c>
      <c r="G137" s="4">
        <f t="shared" si="10"/>
        <v>0</v>
      </c>
      <c r="H137" s="4">
        <f t="shared" si="10"/>
        <v>0</v>
      </c>
      <c r="I137" s="4">
        <f>I75+I80</f>
        <v>0</v>
      </c>
      <c r="J137" s="6">
        <v>0</v>
      </c>
      <c r="K137" s="126"/>
    </row>
    <row r="138" spans="2:11" ht="15.75" customHeight="1">
      <c r="B138" s="127" t="s">
        <v>62</v>
      </c>
      <c r="C138" s="128"/>
      <c r="D138" s="112" t="s">
        <v>49</v>
      </c>
      <c r="E138" s="45" t="s">
        <v>24</v>
      </c>
      <c r="F138" s="6">
        <f>SUM(F139:F142)</f>
        <v>60</v>
      </c>
      <c r="G138" s="6">
        <f>SUM(G139:G142)</f>
        <v>60</v>
      </c>
      <c r="H138" s="6">
        <f>SUM(H139:H142)</f>
        <v>60</v>
      </c>
      <c r="I138" s="6">
        <f>SUM(I139:I142)</f>
        <v>0</v>
      </c>
      <c r="J138" s="6">
        <f>H138/F138*100</f>
        <v>100</v>
      </c>
      <c r="K138" s="124"/>
    </row>
    <row r="139" spans="2:11" ht="30.75" customHeight="1">
      <c r="B139" s="129"/>
      <c r="C139" s="130"/>
      <c r="D139" s="113"/>
      <c r="E139" s="44" t="s">
        <v>8</v>
      </c>
      <c r="F139" s="4">
        <f>F67+F82</f>
        <v>0</v>
      </c>
      <c r="G139" s="4">
        <f>G67+G82</f>
        <v>0</v>
      </c>
      <c r="H139" s="4">
        <f>H67+H82</f>
        <v>0</v>
      </c>
      <c r="I139" s="4">
        <f>I67+I82</f>
        <v>0</v>
      </c>
      <c r="J139" s="4">
        <f>J67+J82</f>
        <v>0</v>
      </c>
      <c r="K139" s="125"/>
    </row>
    <row r="140" spans="2:11" ht="27" customHeight="1">
      <c r="B140" s="129"/>
      <c r="C140" s="130"/>
      <c r="D140" s="113"/>
      <c r="E140" s="44" t="s">
        <v>25</v>
      </c>
      <c r="F140" s="4">
        <f aca="true" t="shared" si="11" ref="F140:J142">F68+F83</f>
        <v>0</v>
      </c>
      <c r="G140" s="4">
        <f t="shared" si="11"/>
        <v>0</v>
      </c>
      <c r="H140" s="4">
        <f t="shared" si="11"/>
        <v>0</v>
      </c>
      <c r="I140" s="4">
        <f t="shared" si="11"/>
        <v>0</v>
      </c>
      <c r="J140" s="4">
        <v>0</v>
      </c>
      <c r="K140" s="125"/>
    </row>
    <row r="141" spans="2:11" ht="24" customHeight="1">
      <c r="B141" s="129"/>
      <c r="C141" s="130"/>
      <c r="D141" s="113"/>
      <c r="E141" s="44" t="s">
        <v>9</v>
      </c>
      <c r="F141" s="4">
        <f t="shared" si="11"/>
        <v>60</v>
      </c>
      <c r="G141" s="4">
        <f t="shared" si="11"/>
        <v>60</v>
      </c>
      <c r="H141" s="4">
        <f t="shared" si="11"/>
        <v>60</v>
      </c>
      <c r="I141" s="4">
        <f t="shared" si="11"/>
        <v>0</v>
      </c>
      <c r="J141" s="4">
        <f>H141/F141*100</f>
        <v>100</v>
      </c>
      <c r="K141" s="125"/>
    </row>
    <row r="142" spans="2:11" ht="30.75" customHeight="1" thickBot="1">
      <c r="B142" s="131"/>
      <c r="C142" s="132"/>
      <c r="D142" s="114"/>
      <c r="E142" s="46" t="s">
        <v>26</v>
      </c>
      <c r="F142" s="4">
        <f t="shared" si="11"/>
        <v>0</v>
      </c>
      <c r="G142" s="4">
        <f t="shared" si="11"/>
        <v>0</v>
      </c>
      <c r="H142" s="4">
        <f t="shared" si="11"/>
        <v>0</v>
      </c>
      <c r="I142" s="4">
        <f t="shared" si="11"/>
        <v>0</v>
      </c>
      <c r="J142" s="4">
        <f t="shared" si="11"/>
        <v>0</v>
      </c>
      <c r="K142" s="126"/>
    </row>
    <row r="143" spans="2:11" ht="33" customHeight="1">
      <c r="B143" s="42"/>
      <c r="C143" s="91" t="s">
        <v>37</v>
      </c>
      <c r="D143" s="91"/>
      <c r="E143" s="29" t="s">
        <v>76</v>
      </c>
      <c r="F143" s="31" t="s">
        <v>17</v>
      </c>
      <c r="G143" s="92" t="s">
        <v>98</v>
      </c>
      <c r="H143" s="92"/>
      <c r="I143" s="30"/>
      <c r="J143" s="157" t="s">
        <v>67</v>
      </c>
      <c r="K143" s="157"/>
    </row>
    <row r="144" spans="2:11" ht="15">
      <c r="B144" s="36"/>
      <c r="C144" s="133" t="s">
        <v>10</v>
      </c>
      <c r="D144" s="133"/>
      <c r="E144" s="37"/>
      <c r="F144" s="32" t="s">
        <v>11</v>
      </c>
      <c r="G144" s="89" t="s">
        <v>13</v>
      </c>
      <c r="H144" s="89"/>
      <c r="I144" s="27" t="s">
        <v>11</v>
      </c>
      <c r="J144" s="90" t="s">
        <v>12</v>
      </c>
      <c r="K144" s="90"/>
    </row>
    <row r="145" spans="2:11" ht="15.75" customHeight="1">
      <c r="B145" s="60"/>
      <c r="C145" s="59"/>
      <c r="D145" s="59"/>
      <c r="E145" s="59"/>
      <c r="F145" s="32"/>
      <c r="G145" s="92" t="s">
        <v>71</v>
      </c>
      <c r="H145" s="92"/>
      <c r="I145" s="30"/>
      <c r="J145" s="157" t="s">
        <v>72</v>
      </c>
      <c r="K145" s="157"/>
    </row>
    <row r="146" spans="2:11" ht="15" customHeight="1">
      <c r="B146" s="60"/>
      <c r="C146" s="59"/>
      <c r="D146" s="59"/>
      <c r="E146" s="59"/>
      <c r="F146" s="32"/>
      <c r="G146" s="89" t="s">
        <v>13</v>
      </c>
      <c r="H146" s="89"/>
      <c r="I146" s="27" t="s">
        <v>11</v>
      </c>
      <c r="J146" s="90" t="s">
        <v>12</v>
      </c>
      <c r="K146" s="90"/>
    </row>
    <row r="147" spans="2:11" ht="15.75" customHeight="1">
      <c r="B147" s="60"/>
      <c r="C147" s="59"/>
      <c r="D147" s="59"/>
      <c r="E147" s="59"/>
      <c r="F147" s="32"/>
      <c r="G147" s="92" t="s">
        <v>73</v>
      </c>
      <c r="H147" s="92"/>
      <c r="I147" s="30"/>
      <c r="J147" s="157" t="s">
        <v>77</v>
      </c>
      <c r="K147" s="157"/>
    </row>
    <row r="148" spans="2:11" ht="15" customHeight="1">
      <c r="B148" s="36"/>
      <c r="C148" s="36"/>
      <c r="D148" s="36"/>
      <c r="E148" s="36"/>
      <c r="F148" s="33"/>
      <c r="G148" s="89" t="s">
        <v>13</v>
      </c>
      <c r="H148" s="89"/>
      <c r="I148" s="27" t="s">
        <v>11</v>
      </c>
      <c r="J148" s="90" t="s">
        <v>12</v>
      </c>
      <c r="K148" s="90"/>
    </row>
    <row r="149" spans="2:11" ht="34.5" customHeight="1">
      <c r="B149" s="36"/>
      <c r="C149" s="91" t="s">
        <v>92</v>
      </c>
      <c r="D149" s="91"/>
      <c r="E149" s="28" t="s">
        <v>65</v>
      </c>
      <c r="F149" s="31" t="s">
        <v>18</v>
      </c>
      <c r="G149" s="92"/>
      <c r="H149" s="93"/>
      <c r="I149" s="30"/>
      <c r="J149" s="94"/>
      <c r="K149" s="94"/>
    </row>
    <row r="150" spans="2:11" ht="15">
      <c r="B150" s="35"/>
      <c r="C150" s="87" t="s">
        <v>59</v>
      </c>
      <c r="D150" s="88"/>
      <c r="E150" s="37"/>
      <c r="F150" s="32" t="s">
        <v>11</v>
      </c>
      <c r="G150" s="89" t="s">
        <v>13</v>
      </c>
      <c r="H150" s="89"/>
      <c r="I150" s="27" t="s">
        <v>11</v>
      </c>
      <c r="J150" s="90" t="s">
        <v>12</v>
      </c>
      <c r="K150" s="90"/>
    </row>
    <row r="151" spans="2:11" ht="15">
      <c r="B151" s="35"/>
      <c r="C151" s="35"/>
      <c r="D151" s="35"/>
      <c r="E151" s="35"/>
      <c r="F151" s="34"/>
      <c r="G151" s="35"/>
      <c r="H151" s="34"/>
      <c r="I151" s="35"/>
      <c r="J151" s="35"/>
      <c r="K151" s="34"/>
    </row>
    <row r="152" spans="2:11" ht="34.5" customHeight="1">
      <c r="B152" s="40"/>
      <c r="C152" s="91" t="s">
        <v>1</v>
      </c>
      <c r="D152" s="91"/>
      <c r="E152" s="28"/>
      <c r="F152" s="31" t="s">
        <v>18</v>
      </c>
      <c r="G152" s="92"/>
      <c r="H152" s="93"/>
      <c r="I152" s="30"/>
      <c r="J152" s="94"/>
      <c r="K152" s="94"/>
    </row>
    <row r="153" spans="2:11" ht="15">
      <c r="B153" s="43"/>
      <c r="C153" s="87" t="s">
        <v>60</v>
      </c>
      <c r="D153" s="88"/>
      <c r="E153" s="41"/>
      <c r="F153" s="32" t="s">
        <v>11</v>
      </c>
      <c r="G153" s="89" t="s">
        <v>13</v>
      </c>
      <c r="H153" s="89"/>
      <c r="I153" s="27" t="s">
        <v>11</v>
      </c>
      <c r="J153" s="90" t="s">
        <v>12</v>
      </c>
      <c r="K153" s="90"/>
    </row>
    <row r="155" spans="2:11" ht="34.5" customHeight="1">
      <c r="B155" s="40"/>
      <c r="C155" s="91" t="s">
        <v>49</v>
      </c>
      <c r="D155" s="91"/>
      <c r="E155" s="28" t="s">
        <v>97</v>
      </c>
      <c r="F155" s="31" t="s">
        <v>18</v>
      </c>
      <c r="G155" s="92"/>
      <c r="H155" s="93"/>
      <c r="I155" s="30"/>
      <c r="J155" s="94"/>
      <c r="K155" s="94"/>
    </row>
    <row r="156" spans="2:11" ht="15">
      <c r="B156" s="43"/>
      <c r="C156" s="87" t="s">
        <v>61</v>
      </c>
      <c r="D156" s="88"/>
      <c r="E156" s="41"/>
      <c r="F156" s="32" t="s">
        <v>11</v>
      </c>
      <c r="G156" s="89" t="s">
        <v>13</v>
      </c>
      <c r="H156" s="89"/>
      <c r="I156" s="27" t="s">
        <v>11</v>
      </c>
      <c r="J156" s="90" t="s">
        <v>12</v>
      </c>
      <c r="K156" s="90"/>
    </row>
  </sheetData>
  <sheetProtection/>
  <mergeCells count="141">
    <mergeCell ref="C55:C59"/>
    <mergeCell ref="G144:H144"/>
    <mergeCell ref="B118:C122"/>
    <mergeCell ref="D118:D122"/>
    <mergeCell ref="K118:K122"/>
    <mergeCell ref="I9:K9"/>
    <mergeCell ref="B101:C101"/>
    <mergeCell ref="B113:C117"/>
    <mergeCell ref="D113:D117"/>
    <mergeCell ref="K113:K117"/>
    <mergeCell ref="B55:B59"/>
    <mergeCell ref="G148:H148"/>
    <mergeCell ref="J148:K148"/>
    <mergeCell ref="G145:H145"/>
    <mergeCell ref="J145:K145"/>
    <mergeCell ref="G146:H146"/>
    <mergeCell ref="J146:K146"/>
    <mergeCell ref="G147:H147"/>
    <mergeCell ref="J147:K147"/>
    <mergeCell ref="B107:C111"/>
    <mergeCell ref="K138:K142"/>
    <mergeCell ref="K86:K90"/>
    <mergeCell ref="B71:B75"/>
    <mergeCell ref="K71:K75"/>
    <mergeCell ref="K96:K100"/>
    <mergeCell ref="K123:K127"/>
    <mergeCell ref="D102:D106"/>
    <mergeCell ref="D81:D85"/>
    <mergeCell ref="B86:B90"/>
    <mergeCell ref="B96:C100"/>
    <mergeCell ref="D86:D90"/>
    <mergeCell ref="B81:B85"/>
    <mergeCell ref="C81:C85"/>
    <mergeCell ref="B76:B80"/>
    <mergeCell ref="C76:C80"/>
    <mergeCell ref="B112:C112"/>
    <mergeCell ref="B102:C106"/>
    <mergeCell ref="C24:C28"/>
    <mergeCell ref="B24:B28"/>
    <mergeCell ref="C61:C65"/>
    <mergeCell ref="B138:C142"/>
    <mergeCell ref="D138:D142"/>
    <mergeCell ref="D123:D127"/>
    <mergeCell ref="B133:C137"/>
    <mergeCell ref="D133:D137"/>
    <mergeCell ref="B123:C127"/>
    <mergeCell ref="D96:D100"/>
    <mergeCell ref="B14:B18"/>
    <mergeCell ref="C14:C18"/>
    <mergeCell ref="D14:D18"/>
    <mergeCell ref="K14:K18"/>
    <mergeCell ref="B19:B23"/>
    <mergeCell ref="C19:C23"/>
    <mergeCell ref="D19:D23"/>
    <mergeCell ref="K19:K23"/>
    <mergeCell ref="B35:B39"/>
    <mergeCell ref="C35:C39"/>
    <mergeCell ref="H9:H11"/>
    <mergeCell ref="B13:K13"/>
    <mergeCell ref="B6:F6"/>
    <mergeCell ref="B7:K7"/>
    <mergeCell ref="B8:K8"/>
    <mergeCell ref="B9:B11"/>
    <mergeCell ref="C9:C11"/>
    <mergeCell ref="D9:D11"/>
    <mergeCell ref="C30:C34"/>
    <mergeCell ref="D66:D70"/>
    <mergeCell ref="J143:K143"/>
    <mergeCell ref="D30:D34"/>
    <mergeCell ref="K30:K34"/>
    <mergeCell ref="K66:K70"/>
    <mergeCell ref="C71:C75"/>
    <mergeCell ref="C143:D143"/>
    <mergeCell ref="D76:D80"/>
    <mergeCell ref="C86:C90"/>
    <mergeCell ref="B2:K2"/>
    <mergeCell ref="B3:K3"/>
    <mergeCell ref="J144:K144"/>
    <mergeCell ref="K91:K95"/>
    <mergeCell ref="B66:B70"/>
    <mergeCell ref="C66:C70"/>
    <mergeCell ref="G143:H143"/>
    <mergeCell ref="D91:D95"/>
    <mergeCell ref="K102:K106"/>
    <mergeCell ref="B30:B34"/>
    <mergeCell ref="B5:K5"/>
    <mergeCell ref="K24:K28"/>
    <mergeCell ref="E9:E11"/>
    <mergeCell ref="F9:F11"/>
    <mergeCell ref="G9:G11"/>
    <mergeCell ref="K61:K65"/>
    <mergeCell ref="B40:B44"/>
    <mergeCell ref="D24:D28"/>
    <mergeCell ref="B29:K29"/>
    <mergeCell ref="B45:B49"/>
    <mergeCell ref="D35:D39"/>
    <mergeCell ref="K35:K39"/>
    <mergeCell ref="B91:B95"/>
    <mergeCell ref="C91:C95"/>
    <mergeCell ref="K81:K85"/>
    <mergeCell ref="C40:C44"/>
    <mergeCell ref="D71:D75"/>
    <mergeCell ref="K76:K80"/>
    <mergeCell ref="D40:D44"/>
    <mergeCell ref="K50:K54"/>
    <mergeCell ref="C149:D149"/>
    <mergeCell ref="G149:H149"/>
    <mergeCell ref="J149:K149"/>
    <mergeCell ref="D107:D111"/>
    <mergeCell ref="K107:K111"/>
    <mergeCell ref="K133:K137"/>
    <mergeCell ref="K128:K132"/>
    <mergeCell ref="B128:C132"/>
    <mergeCell ref="D128:D132"/>
    <mergeCell ref="C144:D144"/>
    <mergeCell ref="B60:K60"/>
    <mergeCell ref="B61:B65"/>
    <mergeCell ref="D61:D65"/>
    <mergeCell ref="K45:K49"/>
    <mergeCell ref="C45:D49"/>
    <mergeCell ref="B50:B54"/>
    <mergeCell ref="C50:C54"/>
    <mergeCell ref="D50:D54"/>
    <mergeCell ref="D55:D59"/>
    <mergeCell ref="K55:K59"/>
    <mergeCell ref="C152:D152"/>
    <mergeCell ref="G152:H152"/>
    <mergeCell ref="J152:K152"/>
    <mergeCell ref="C153:D153"/>
    <mergeCell ref="G153:H153"/>
    <mergeCell ref="J153:K153"/>
    <mergeCell ref="K40:K44"/>
    <mergeCell ref="C156:D156"/>
    <mergeCell ref="G156:H156"/>
    <mergeCell ref="J156:K156"/>
    <mergeCell ref="C150:D150"/>
    <mergeCell ref="G150:H150"/>
    <mergeCell ref="J150:K150"/>
    <mergeCell ref="C155:D155"/>
    <mergeCell ref="G155:H155"/>
    <mergeCell ref="J155:K155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2023-01-11T10:29:21Z</dcterms:modified>
  <cp:category/>
  <cp:version/>
  <cp:contentType/>
  <cp:contentStatus/>
</cp:coreProperties>
</file>