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'1'!$A$1:$O$33</definedName>
  </definedNames>
  <calcPr fullCalcOnLoad="1"/>
</workbook>
</file>

<file path=xl/sharedStrings.xml><?xml version="1.0" encoding="utf-8"?>
<sst xmlns="http://schemas.openxmlformats.org/spreadsheetml/2006/main" count="360" uniqueCount="53">
  <si>
    <t>№ п.п (вида товара)</t>
  </si>
  <si>
    <t>Единичные цены (тарифы)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</si>
  <si>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</si>
  <si>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</si>
  <si>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</si>
  <si>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</si>
  <si>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</si>
  <si>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Приложение 2 к извещению об осуществлении закупки</t>
  </si>
  <si>
    <t>Килограмм</t>
  </si>
  <si>
    <t>ОБОСНОВАНИЕ НАЧАЛЬНОЙ (МАКСИМАЛЬНЙ) ЦЕНЫ КОНТРАКТА</t>
  </si>
  <si>
    <t>Метод определения цены: метод сопоставимых рыночных цен (анализ рынка)</t>
  </si>
  <si>
    <t>Муниципальное бюджетное общеобразовательное учреждение "Средняя общеобразовательная школа № 5"</t>
  </si>
  <si>
    <t>Директор ________________ Балуева Л.Н.</t>
  </si>
  <si>
    <t>Количество</t>
  </si>
  <si>
    <t>Единица измерения</t>
  </si>
  <si>
    <t>Коммерческое предложение № 12 от 25.11.2022 г.</t>
  </si>
  <si>
    <t>-</t>
  </si>
  <si>
    <t>Коммерческое предложение № 14 от 25.11.2022 г.</t>
  </si>
  <si>
    <t>Коммерческое предложение № 15 от 25.11.2022 г.</t>
  </si>
  <si>
    <t>Коммерческое предложение № 16 от 25.11.2022 г.</t>
  </si>
  <si>
    <t>Томатная паста.</t>
  </si>
  <si>
    <t>Крупа пшеничная.</t>
  </si>
  <si>
    <t>Крупа манная.</t>
  </si>
  <si>
    <t>Крупа гречневая.</t>
  </si>
  <si>
    <t>Пшено.</t>
  </si>
  <si>
    <t>Крупа ячневая.</t>
  </si>
  <si>
    <t>Крупа перловая.</t>
  </si>
  <si>
    <t>Крупа кукурузная.</t>
  </si>
  <si>
    <t>Хлопья овсяные.</t>
  </si>
  <si>
    <t>Чай черный (ферментированный).</t>
  </si>
  <si>
    <t xml:space="preserve">Однородная масса оранжево-красного и (или) малинового цвета. Вкус и запах без горечи и пригара. С содержанием сухих веществ не менее 18%. Без искусственных красителей, стабилизаторов и крахмала. Упаковка без повреждений и признаков бомбажа. Фасовка не менее 750 гр. и не менее 770 гр. </t>
  </si>
  <si>
    <t>Вид крупы: Полтавская. Номер крупы: Крупная № 1.</t>
  </si>
  <si>
    <t>Марка крупы: М.</t>
  </si>
  <si>
    <t>Вид крупы: Ядрица (непропаренная). Сорт: Не ниже высшего.</t>
  </si>
  <si>
    <t>Сорт: Высший.</t>
  </si>
  <si>
    <t>Номер крупы: 2.</t>
  </si>
  <si>
    <t>Номер крупы: 1.</t>
  </si>
  <si>
    <t>Вид: Шлифованная. Номер крупы: 4.</t>
  </si>
  <si>
    <t>Вид: Геркулес.</t>
  </si>
  <si>
    <t>Вид чая черного (ферментированного) по способу обработки листа: Листовой. Тип листа чая черного (ферментированного): Крупный.</t>
  </si>
  <si>
    <t>Коммерческое предложение № 11 от 25.11.2022 г.</t>
  </si>
  <si>
    <t>Коммерческое предложение № 21 от 25.11.2022 г.</t>
  </si>
  <si>
    <t>Коммерческое предложение № 22 от 29.11.2022 г.</t>
  </si>
  <si>
    <t>Коммерческое предложение № 23 от 29.11.2022 г.</t>
  </si>
  <si>
    <t>Дата составления сводной таблицы 29.11.2022 г.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</si>
  <si>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(яйца куриные, бакалея)</t>
  </si>
  <si>
    <t xml:space="preserve">Масло подсолнечное рафинированное. </t>
  </si>
  <si>
    <t xml:space="preserve">Вид масла подсолнечного рафинированного: Дезодорированное. Марка масла подсолнечного рафинированного дезодорированного: Первый сорт. </t>
  </si>
  <si>
    <t xml:space="preserve">Яйца куриные в скорлупе свежие. </t>
  </si>
  <si>
    <t>Категория яйца: Первая. Класс яйца: Столовое.</t>
  </si>
  <si>
    <t>Литр; кубический дециметр</t>
  </si>
  <si>
    <t>Штука</t>
  </si>
  <si>
    <t xml:space="preserve">Однородная масса оранжево-красного и (или) малинового цвета. Вкус и запах без горечи и пригара. С содержанием сухих веществ не менее 18%. Без искусственных красителей, стабилизаторов и крахмала. Упаковка без повреждений и признаков бомбажа. Фасовка не менее 750 гр. и не более 1000 гр.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</si>
</sst>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top"/>
    </xf>
    <xf numFmtId="0" fontId="45" fillId="33" borderId="11" xfId="0" applyFont="1" applyFill="1" applyBorder="1" applyAlignment="1">
      <alignment horizontal="center" vertical="center"/>
    </xf>
    <xf numFmtId="2" fontId="45" fillId="33" borderId="11" xfId="0" applyNumberFormat="1" applyFont="1" applyFill="1" applyBorder="1" applyAlignment="1">
      <alignment horizontal="center" vertical="center"/>
    </xf>
    <xf numFmtId="43" fontId="44" fillId="33" borderId="10" xfId="58" applyFont="1" applyFill="1" applyBorder="1" applyAlignment="1">
      <alignment horizontal="center" vertical="center"/>
    </xf>
    <xf numFmtId="43" fontId="46" fillId="33" borderId="10" xfId="58" applyNumberFormat="1" applyFont="1" applyFill="1" applyBorder="1" applyAlignment="1">
      <alignment horizontal="center"/>
    </xf>
    <xf numFmtId="43" fontId="43" fillId="33" borderId="0" xfId="0" applyNumberFormat="1" applyFont="1" applyFill="1" applyAlignment="1">
      <alignment/>
    </xf>
    <xf numFmtId="0" fontId="43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 wrapText="1"/>
    </xf>
    <xf numFmtId="164" fontId="43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0" borderId="10" xfId="0" applyFont="1" applyBorder="1" applyAlignment="1">
      <alignment horizontal="center" vertical="top" wrapText="1"/>
    </xf>
    <xf numFmtId="0" fontId="46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3" fillId="33" borderId="14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center" vertical="top" wrapText="1"/>
    </xf>
    <xf numFmtId="43" fontId="43" fillId="33" borderId="15" xfId="58" applyFont="1" applyFill="1" applyBorder="1" applyAlignment="1">
      <alignment horizontal="center" vertical="center" wrapText="1"/>
    </xf>
    <xf numFmtId="43" fontId="44" fillId="33" borderId="11" xfId="58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5" fillId="33" borderId="17" xfId="0" applyFont="1" applyFill="1" applyBorder="1" applyAlignment="1">
      <alignment horizontal="left" vertical="center"/>
    </xf>
    <xf numFmtId="0" fontId="45" fillId="33" borderId="13" xfId="0" applyFont="1" applyFill="1" applyBorder="1" applyAlignment="1">
      <alignment horizontal="left" vertical="center"/>
    </xf>
    <xf numFmtId="0" fontId="45" fillId="33" borderId="18" xfId="0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7.8515625" style="12" customWidth="1"/>
    <col min="2" max="2" width="23.7109375" style="25" customWidth="1"/>
    <col min="3" max="3" width="59.7109375" style="12" customWidth="1"/>
    <col min="4" max="4" width="11.421875" style="12" customWidth="1"/>
    <col min="5" max="5" width="9.57421875" style="12" customWidth="1"/>
    <col min="6" max="10" width="9.8515625" style="12" bestFit="1" customWidth="1"/>
    <col min="11" max="11" width="10.421875" style="12" bestFit="1" customWidth="1"/>
    <col min="12" max="14" width="10.28125" style="12" customWidth="1"/>
    <col min="15" max="15" width="16.28125" style="12" customWidth="1"/>
    <col min="16" max="16" width="14.28125" style="12" bestFit="1" customWidth="1"/>
    <col min="17" max="16384" width="9.140625" style="12" customWidth="1"/>
  </cols>
  <sheetData>
    <row r="1" spans="1:15" s="10" customFormat="1" ht="15">
      <c r="A1" s="43" t="s">
        <v>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s="10" customFormat="1" ht="15">
      <c r="A2" s="50" t="s">
        <v>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1" customFormat="1" ht="15">
      <c r="A3" s="49" t="s">
        <v>45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s="10" customFormat="1" ht="15">
      <c r="A4" s="51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19.5" customHeight="1">
      <c r="A5" s="44" t="s">
        <v>0</v>
      </c>
      <c r="B5" s="44" t="s">
        <v>4</v>
      </c>
      <c r="C5" s="44" t="s">
        <v>5</v>
      </c>
      <c r="D5" s="44" t="s">
        <v>14</v>
      </c>
      <c r="E5" s="44" t="s">
        <v>13</v>
      </c>
      <c r="F5" s="56" t="s">
        <v>1</v>
      </c>
      <c r="G5" s="57"/>
      <c r="H5" s="57"/>
      <c r="I5" s="57"/>
      <c r="J5" s="57"/>
      <c r="K5" s="57"/>
      <c r="L5" s="57"/>
      <c r="M5" s="58"/>
      <c r="N5" s="45" t="s">
        <v>2</v>
      </c>
      <c r="O5" s="45" t="s">
        <v>3</v>
      </c>
    </row>
    <row r="6" spans="1:15" ht="25.5" customHeight="1">
      <c r="A6" s="44"/>
      <c r="B6" s="45"/>
      <c r="C6" s="44"/>
      <c r="D6" s="44"/>
      <c r="E6" s="44"/>
      <c r="F6" s="28">
        <v>1</v>
      </c>
      <c r="G6" s="28">
        <v>2</v>
      </c>
      <c r="H6" s="28">
        <v>3</v>
      </c>
      <c r="I6" s="29">
        <v>4</v>
      </c>
      <c r="J6" s="29">
        <v>5</v>
      </c>
      <c r="K6" s="29">
        <v>6</v>
      </c>
      <c r="L6" s="39">
        <v>7</v>
      </c>
      <c r="M6" s="39">
        <v>8</v>
      </c>
      <c r="N6" s="55"/>
      <c r="O6" s="55"/>
    </row>
    <row r="7" spans="1:15" ht="75" customHeight="1">
      <c r="A7" s="30">
        <v>1</v>
      </c>
      <c r="B7" s="34" t="s">
        <v>20</v>
      </c>
      <c r="C7" s="35" t="s">
        <v>52</v>
      </c>
      <c r="D7" s="42" t="s">
        <v>51</v>
      </c>
      <c r="E7" s="14">
        <v>485</v>
      </c>
      <c r="F7" s="37" t="s">
        <v>16</v>
      </c>
      <c r="G7" s="37" t="s">
        <v>16</v>
      </c>
      <c r="H7" s="37" t="s">
        <v>16</v>
      </c>
      <c r="I7" s="37" t="s">
        <v>16</v>
      </c>
      <c r="J7" s="37">
        <v>180</v>
      </c>
      <c r="K7" s="37" t="s">
        <v>16</v>
      </c>
      <c r="L7" s="37">
        <v>155</v>
      </c>
      <c r="M7" s="37">
        <v>185</v>
      </c>
      <c r="N7" s="15">
        <f>ROUND((J7+L7+M7)/3,2)</f>
        <v>173.33</v>
      </c>
      <c r="O7" s="16">
        <f aca="true" t="shared" si="0" ref="O7:O14">E7*N7</f>
        <v>84065.05</v>
      </c>
    </row>
    <row r="8" spans="1:15" ht="15">
      <c r="A8" s="30">
        <v>2</v>
      </c>
      <c r="B8" s="34" t="s">
        <v>21</v>
      </c>
      <c r="C8" s="35" t="s">
        <v>31</v>
      </c>
      <c r="D8" s="30" t="s">
        <v>8</v>
      </c>
      <c r="E8" s="27">
        <v>110</v>
      </c>
      <c r="F8" s="37">
        <v>45</v>
      </c>
      <c r="G8" s="37">
        <v>55</v>
      </c>
      <c r="H8" s="37" t="s">
        <v>16</v>
      </c>
      <c r="I8" s="37" t="s">
        <v>16</v>
      </c>
      <c r="J8" s="37" t="s">
        <v>16</v>
      </c>
      <c r="K8" s="37">
        <v>45</v>
      </c>
      <c r="L8" s="37" t="s">
        <v>16</v>
      </c>
      <c r="M8" s="37" t="s">
        <v>16</v>
      </c>
      <c r="N8" s="15">
        <f>ROUND((F8+G8+K8)/3,2)</f>
        <v>48.33</v>
      </c>
      <c r="O8" s="16">
        <f t="shared" si="0"/>
        <v>5316.3</v>
      </c>
    </row>
    <row r="9" spans="1:15" ht="15">
      <c r="A9" s="30">
        <v>3</v>
      </c>
      <c r="B9" s="34" t="s">
        <v>22</v>
      </c>
      <c r="C9" s="35" t="s">
        <v>32</v>
      </c>
      <c r="D9" s="30" t="s">
        <v>8</v>
      </c>
      <c r="E9" s="14">
        <v>245</v>
      </c>
      <c r="F9" s="37">
        <v>53.25</v>
      </c>
      <c r="G9" s="37">
        <v>55</v>
      </c>
      <c r="H9" s="37" t="s">
        <v>16</v>
      </c>
      <c r="I9" s="37" t="s">
        <v>16</v>
      </c>
      <c r="J9" s="37" t="s">
        <v>16</v>
      </c>
      <c r="K9" s="37">
        <v>45</v>
      </c>
      <c r="L9" s="37" t="s">
        <v>16</v>
      </c>
      <c r="M9" s="37" t="s">
        <v>16</v>
      </c>
      <c r="N9" s="15">
        <f aca="true" t="shared" si="1" ref="N9:N15">ROUND((F9+G9+K9)/3,2)</f>
        <v>51.08</v>
      </c>
      <c r="O9" s="16">
        <f t="shared" si="0"/>
        <v>12514.6</v>
      </c>
    </row>
    <row r="10" spans="1:15" ht="15" customHeight="1">
      <c r="A10" s="30">
        <v>4</v>
      </c>
      <c r="B10" s="34" t="s">
        <v>23</v>
      </c>
      <c r="C10" s="35" t="s">
        <v>33</v>
      </c>
      <c r="D10" s="30" t="s">
        <v>8</v>
      </c>
      <c r="E10" s="27">
        <v>1100</v>
      </c>
      <c r="F10" s="37">
        <v>120</v>
      </c>
      <c r="G10" s="37" t="s">
        <v>16</v>
      </c>
      <c r="H10" s="37" t="s">
        <v>16</v>
      </c>
      <c r="I10" s="37" t="s">
        <v>16</v>
      </c>
      <c r="J10" s="37">
        <v>120</v>
      </c>
      <c r="K10" s="37">
        <v>110</v>
      </c>
      <c r="L10" s="37" t="s">
        <v>16</v>
      </c>
      <c r="M10" s="37" t="s">
        <v>16</v>
      </c>
      <c r="N10" s="15">
        <f>ROUND((F10+J10+K10)/3,2)</f>
        <v>116.67</v>
      </c>
      <c r="O10" s="16">
        <f t="shared" si="0"/>
        <v>128337</v>
      </c>
    </row>
    <row r="11" spans="1:15" ht="15">
      <c r="A11" s="30">
        <v>5</v>
      </c>
      <c r="B11" s="34" t="s">
        <v>24</v>
      </c>
      <c r="C11" s="35" t="s">
        <v>34</v>
      </c>
      <c r="D11" s="30" t="s">
        <v>8</v>
      </c>
      <c r="E11" s="14">
        <v>190</v>
      </c>
      <c r="F11" s="37">
        <v>53.25</v>
      </c>
      <c r="G11" s="37">
        <v>55</v>
      </c>
      <c r="H11" s="37" t="s">
        <v>16</v>
      </c>
      <c r="I11" s="37" t="s">
        <v>16</v>
      </c>
      <c r="J11" s="37" t="s">
        <v>16</v>
      </c>
      <c r="K11" s="37">
        <v>50</v>
      </c>
      <c r="L11" s="37" t="s">
        <v>16</v>
      </c>
      <c r="M11" s="37" t="s">
        <v>16</v>
      </c>
      <c r="N11" s="15">
        <f t="shared" si="1"/>
        <v>52.75</v>
      </c>
      <c r="O11" s="16">
        <f t="shared" si="0"/>
        <v>10022.5</v>
      </c>
    </row>
    <row r="12" spans="1:15" ht="15">
      <c r="A12" s="30">
        <v>6</v>
      </c>
      <c r="B12" s="34" t="s">
        <v>25</v>
      </c>
      <c r="C12" s="35" t="s">
        <v>35</v>
      </c>
      <c r="D12" s="30" t="s">
        <v>8</v>
      </c>
      <c r="E12" s="27">
        <v>40</v>
      </c>
      <c r="F12" s="37">
        <v>39</v>
      </c>
      <c r="G12" s="37">
        <v>50</v>
      </c>
      <c r="H12" s="37" t="s">
        <v>16</v>
      </c>
      <c r="I12" s="37" t="s">
        <v>16</v>
      </c>
      <c r="J12" s="37" t="s">
        <v>16</v>
      </c>
      <c r="K12" s="37">
        <v>40</v>
      </c>
      <c r="L12" s="37" t="s">
        <v>16</v>
      </c>
      <c r="M12" s="37" t="s">
        <v>16</v>
      </c>
      <c r="N12" s="15">
        <f t="shared" si="1"/>
        <v>43</v>
      </c>
      <c r="O12" s="16">
        <f t="shared" si="0"/>
        <v>1720</v>
      </c>
    </row>
    <row r="13" spans="1:15" ht="15">
      <c r="A13" s="30">
        <v>7</v>
      </c>
      <c r="B13" s="34" t="s">
        <v>26</v>
      </c>
      <c r="C13" s="35" t="s">
        <v>36</v>
      </c>
      <c r="D13" s="36" t="s">
        <v>8</v>
      </c>
      <c r="E13" s="27">
        <v>125</v>
      </c>
      <c r="F13" s="37">
        <v>39</v>
      </c>
      <c r="G13" s="37">
        <v>50</v>
      </c>
      <c r="H13" s="37" t="s">
        <v>16</v>
      </c>
      <c r="I13" s="37" t="s">
        <v>16</v>
      </c>
      <c r="J13" s="37" t="s">
        <v>16</v>
      </c>
      <c r="K13" s="37">
        <v>42</v>
      </c>
      <c r="L13" s="37" t="s">
        <v>16</v>
      </c>
      <c r="M13" s="37" t="s">
        <v>16</v>
      </c>
      <c r="N13" s="15">
        <f t="shared" si="1"/>
        <v>43.67</v>
      </c>
      <c r="O13" s="16">
        <f t="shared" si="0"/>
        <v>5458.75</v>
      </c>
    </row>
    <row r="14" spans="1:15" ht="15">
      <c r="A14" s="13">
        <v>8</v>
      </c>
      <c r="B14" s="31" t="s">
        <v>27</v>
      </c>
      <c r="C14" s="32" t="s">
        <v>37</v>
      </c>
      <c r="D14" s="26" t="s">
        <v>8</v>
      </c>
      <c r="E14" s="14">
        <v>40</v>
      </c>
      <c r="F14" s="38">
        <v>63</v>
      </c>
      <c r="G14" s="38">
        <v>60</v>
      </c>
      <c r="H14" s="38" t="s">
        <v>16</v>
      </c>
      <c r="I14" s="38" t="s">
        <v>16</v>
      </c>
      <c r="J14" s="38" t="s">
        <v>16</v>
      </c>
      <c r="K14" s="38">
        <v>55</v>
      </c>
      <c r="L14" s="38" t="s">
        <v>16</v>
      </c>
      <c r="M14" s="38" t="s">
        <v>16</v>
      </c>
      <c r="N14" s="15">
        <f t="shared" si="1"/>
        <v>59.33</v>
      </c>
      <c r="O14" s="16">
        <f t="shared" si="0"/>
        <v>2373.2</v>
      </c>
    </row>
    <row r="15" spans="1:15" ht="15">
      <c r="A15" s="13">
        <v>9</v>
      </c>
      <c r="B15" s="31" t="s">
        <v>28</v>
      </c>
      <c r="C15" s="33" t="s">
        <v>38</v>
      </c>
      <c r="D15" s="26" t="s">
        <v>8</v>
      </c>
      <c r="E15" s="27">
        <v>55</v>
      </c>
      <c r="F15" s="38">
        <v>48.45</v>
      </c>
      <c r="G15" s="38">
        <v>55</v>
      </c>
      <c r="H15" s="38" t="s">
        <v>16</v>
      </c>
      <c r="I15" s="38" t="s">
        <v>16</v>
      </c>
      <c r="J15" s="38" t="s">
        <v>16</v>
      </c>
      <c r="K15" s="38">
        <v>55</v>
      </c>
      <c r="L15" s="38" t="s">
        <v>16</v>
      </c>
      <c r="M15" s="38" t="s">
        <v>16</v>
      </c>
      <c r="N15" s="15">
        <f t="shared" si="1"/>
        <v>52.82</v>
      </c>
      <c r="O15" s="16">
        <f>E15*N15</f>
        <v>2905.1</v>
      </c>
    </row>
    <row r="16" spans="1:15" ht="45">
      <c r="A16" s="13">
        <v>10</v>
      </c>
      <c r="B16" s="31" t="s">
        <v>29</v>
      </c>
      <c r="C16" s="33" t="s">
        <v>39</v>
      </c>
      <c r="D16" s="26" t="s">
        <v>8</v>
      </c>
      <c r="E16" s="27">
        <v>245</v>
      </c>
      <c r="F16" s="38" t="s">
        <v>16</v>
      </c>
      <c r="G16" s="38" t="s">
        <v>16</v>
      </c>
      <c r="H16" s="38">
        <v>880</v>
      </c>
      <c r="I16" s="38">
        <v>880</v>
      </c>
      <c r="J16" s="38">
        <v>800</v>
      </c>
      <c r="K16" s="38" t="s">
        <v>16</v>
      </c>
      <c r="L16" s="38" t="s">
        <v>16</v>
      </c>
      <c r="M16" s="38" t="s">
        <v>16</v>
      </c>
      <c r="N16" s="15">
        <f>ROUND((H16+I16+J16)/3,2)</f>
        <v>853.33</v>
      </c>
      <c r="O16" s="16">
        <f>E16*N16</f>
        <v>209065.85</v>
      </c>
    </row>
    <row r="17" spans="1:15" ht="45">
      <c r="A17" s="13">
        <v>11</v>
      </c>
      <c r="B17" s="34" t="s">
        <v>46</v>
      </c>
      <c r="C17" s="35" t="s">
        <v>47</v>
      </c>
      <c r="D17" s="40" t="s">
        <v>50</v>
      </c>
      <c r="E17" s="14">
        <v>920</v>
      </c>
      <c r="F17" s="38" t="s">
        <v>16</v>
      </c>
      <c r="G17" s="38">
        <v>150</v>
      </c>
      <c r="H17" s="38" t="s">
        <v>16</v>
      </c>
      <c r="I17" s="38" t="s">
        <v>16</v>
      </c>
      <c r="J17" s="38">
        <v>160</v>
      </c>
      <c r="K17" s="38">
        <v>135</v>
      </c>
      <c r="L17" s="38" t="s">
        <v>16</v>
      </c>
      <c r="M17" s="38" t="s">
        <v>16</v>
      </c>
      <c r="N17" s="15">
        <f>ROUND((G17+J17+K17)/3,2)</f>
        <v>148.33</v>
      </c>
      <c r="O17" s="16">
        <f>E17*N17</f>
        <v>136463.6</v>
      </c>
    </row>
    <row r="18" spans="1:15" ht="30">
      <c r="A18" s="13">
        <v>12</v>
      </c>
      <c r="B18" s="34" t="s">
        <v>48</v>
      </c>
      <c r="C18" s="35" t="s">
        <v>49</v>
      </c>
      <c r="D18" s="40" t="s">
        <v>51</v>
      </c>
      <c r="E18" s="27">
        <v>43450</v>
      </c>
      <c r="F18" s="38">
        <v>10.5</v>
      </c>
      <c r="G18" s="38">
        <v>9</v>
      </c>
      <c r="H18" s="38" t="s">
        <v>16</v>
      </c>
      <c r="I18" s="38" t="s">
        <v>16</v>
      </c>
      <c r="J18" s="38" t="s">
        <v>16</v>
      </c>
      <c r="K18" s="38">
        <v>8</v>
      </c>
      <c r="L18" s="38" t="s">
        <v>16</v>
      </c>
      <c r="M18" s="38" t="s">
        <v>16</v>
      </c>
      <c r="N18" s="15">
        <f>ROUND((F18+G18+K18)/3,2)</f>
        <v>9.17</v>
      </c>
      <c r="O18" s="16">
        <f>E18*N18</f>
        <v>398436.5</v>
      </c>
    </row>
    <row r="19" spans="1:16" ht="15">
      <c r="A19" s="52" t="s">
        <v>6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4"/>
      <c r="O19" s="17">
        <f>SUM(O7:O18)</f>
        <v>996678.4500000001</v>
      </c>
      <c r="P19" s="18"/>
    </row>
    <row r="20" spans="1:15" ht="15" customHeight="1">
      <c r="A20" s="19"/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1"/>
    </row>
    <row r="21" spans="1:9" s="4" customFormat="1" ht="15" customHeight="1">
      <c r="A21" s="2">
        <v>1</v>
      </c>
      <c r="B21" s="46" t="s">
        <v>40</v>
      </c>
      <c r="C21" s="47"/>
      <c r="D21" s="5"/>
      <c r="E21" s="5"/>
      <c r="F21" s="5"/>
      <c r="G21" s="5"/>
      <c r="H21" s="5"/>
      <c r="I21" s="5"/>
    </row>
    <row r="22" spans="1:9" s="7" customFormat="1" ht="15" customHeight="1">
      <c r="A22" s="3">
        <v>2</v>
      </c>
      <c r="B22" s="46" t="s">
        <v>15</v>
      </c>
      <c r="C22" s="47"/>
      <c r="D22" s="5"/>
      <c r="E22" s="5"/>
      <c r="F22" s="5"/>
      <c r="G22" s="5"/>
      <c r="H22" s="5"/>
      <c r="I22" s="5"/>
    </row>
    <row r="23" spans="1:9" s="7" customFormat="1" ht="15" customHeight="1">
      <c r="A23" s="3">
        <v>3</v>
      </c>
      <c r="B23" s="46" t="s">
        <v>17</v>
      </c>
      <c r="C23" s="47"/>
      <c r="D23" s="5"/>
      <c r="E23" s="5"/>
      <c r="F23" s="5"/>
      <c r="G23" s="5"/>
      <c r="H23" s="5"/>
      <c r="I23" s="5"/>
    </row>
    <row r="24" spans="1:10" s="1" customFormat="1" ht="15" customHeight="1">
      <c r="A24" s="3">
        <v>4</v>
      </c>
      <c r="B24" s="46" t="s">
        <v>18</v>
      </c>
      <c r="C24" s="47"/>
      <c r="D24" s="8"/>
      <c r="E24" s="8"/>
      <c r="F24" s="8"/>
      <c r="G24" s="8"/>
      <c r="H24" s="8"/>
      <c r="I24" s="8"/>
      <c r="J24" s="9"/>
    </row>
    <row r="25" spans="1:13" s="7" customFormat="1" ht="15" customHeight="1">
      <c r="A25" s="3">
        <v>5</v>
      </c>
      <c r="B25" s="46" t="s">
        <v>19</v>
      </c>
      <c r="C25" s="47"/>
      <c r="D25" s="5"/>
      <c r="E25" s="5"/>
      <c r="F25" s="5"/>
      <c r="G25" s="5"/>
      <c r="H25" s="5"/>
      <c r="I25" s="5"/>
      <c r="J25" s="5"/>
      <c r="K25" s="6"/>
      <c r="L25" s="6"/>
      <c r="M25" s="6"/>
    </row>
    <row r="26" spans="1:14" s="1" customFormat="1" ht="15" customHeight="1">
      <c r="A26" s="3">
        <v>6</v>
      </c>
      <c r="B26" s="46" t="s">
        <v>41</v>
      </c>
      <c r="C26" s="47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</row>
    <row r="27" spans="1:13" s="7" customFormat="1" ht="15" customHeight="1">
      <c r="A27" s="3">
        <v>7</v>
      </c>
      <c r="B27" s="46" t="s">
        <v>42</v>
      </c>
      <c r="C27" s="47"/>
      <c r="D27" s="5"/>
      <c r="E27" s="5"/>
      <c r="F27" s="5"/>
      <c r="G27" s="5"/>
      <c r="H27" s="5"/>
      <c r="I27" s="5"/>
      <c r="J27" s="5"/>
      <c r="K27" s="6"/>
      <c r="L27" s="6"/>
      <c r="M27" s="6"/>
    </row>
    <row r="28" spans="1:14" s="1" customFormat="1" ht="15" customHeight="1">
      <c r="A28" s="3">
        <v>8</v>
      </c>
      <c r="B28" s="46" t="s">
        <v>43</v>
      </c>
      <c r="C28" s="47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</row>
    <row r="29" spans="1:13" ht="15">
      <c r="A29" s="22"/>
      <c r="B29" s="23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6" ht="15">
      <c r="A30" s="22" t="s">
        <v>11</v>
      </c>
      <c r="B30" s="22"/>
      <c r="C30" s="22"/>
      <c r="D30" s="24"/>
      <c r="E30" s="24"/>
      <c r="F30" s="24"/>
    </row>
    <row r="31" spans="1:6" ht="15">
      <c r="A31" s="48" t="s">
        <v>12</v>
      </c>
      <c r="B31" s="48"/>
      <c r="C31" s="48"/>
      <c r="D31" s="24"/>
      <c r="E31" s="24"/>
      <c r="F31" s="24"/>
    </row>
    <row r="32" ht="15">
      <c r="A32" s="12" t="s">
        <v>44</v>
      </c>
    </row>
  </sheetData>
  <sheetProtection/>
  <mergeCells count="22">
    <mergeCell ref="B22:C22"/>
    <mergeCell ref="B23:C23"/>
    <mergeCell ref="B24:C24"/>
    <mergeCell ref="N5:N6"/>
    <mergeCell ref="O5:O6"/>
    <mergeCell ref="F5:M5"/>
    <mergeCell ref="B27:C27"/>
    <mergeCell ref="B28:C28"/>
    <mergeCell ref="A31:C31"/>
    <mergeCell ref="A3:O3"/>
    <mergeCell ref="A2:O2"/>
    <mergeCell ref="B25:C25"/>
    <mergeCell ref="B26:C26"/>
    <mergeCell ref="A4:O4"/>
    <mergeCell ref="A19:N19"/>
    <mergeCell ref="B21:C21"/>
    <mergeCell ref="A1:O1"/>
    <mergeCell ref="A5:A6"/>
    <mergeCell ref="B5:B6"/>
    <mergeCell ref="C5:C6"/>
    <mergeCell ref="D5:D6"/>
    <mergeCell ref="E5:E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7.8515625" style="12" customWidth="1"/>
    <col min="2" max="2" width="23.7109375" style="25" customWidth="1"/>
    <col min="3" max="3" width="59.28125" style="12" customWidth="1"/>
    <col min="4" max="4" width="11.421875" style="12" customWidth="1"/>
    <col min="5" max="5" width="9.57421875" style="12" customWidth="1"/>
    <col min="6" max="6" width="9.57421875" style="12" bestFit="1" customWidth="1"/>
    <col min="7" max="10" width="9.140625" style="12" customWidth="1"/>
    <col min="11" max="11" width="10.28125" style="12" bestFit="1" customWidth="1"/>
    <col min="12" max="14" width="10.28125" style="12" customWidth="1"/>
    <col min="15" max="15" width="16.28125" style="12" customWidth="1"/>
    <col min="16" max="16" width="14.28125" style="12" bestFit="1" customWidth="1"/>
    <col min="17" max="16384" width="9.140625" style="12" customWidth="1"/>
  </cols>
  <sheetData>
    <row r="1" spans="1:15" s="10" customFormat="1" ht="15">
      <c r="A1" s="43" t="s">
        <v>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s="10" customFormat="1" ht="15">
      <c r="A2" s="50" t="s">
        <v>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1" customFormat="1" ht="15">
      <c r="A3" s="49" t="s">
        <v>45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s="10" customFormat="1" ht="15">
      <c r="A4" s="51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19.5" customHeight="1">
      <c r="A5" s="44" t="s">
        <v>0</v>
      </c>
      <c r="B5" s="44" t="s">
        <v>4</v>
      </c>
      <c r="C5" s="44" t="s">
        <v>5</v>
      </c>
      <c r="D5" s="44" t="s">
        <v>14</v>
      </c>
      <c r="E5" s="44" t="s">
        <v>13</v>
      </c>
      <c r="F5" s="56" t="s">
        <v>1</v>
      </c>
      <c r="G5" s="57"/>
      <c r="H5" s="57"/>
      <c r="I5" s="57"/>
      <c r="J5" s="57"/>
      <c r="K5" s="57"/>
      <c r="L5" s="57"/>
      <c r="M5" s="58"/>
      <c r="N5" s="45" t="s">
        <v>2</v>
      </c>
      <c r="O5" s="45" t="s">
        <v>3</v>
      </c>
    </row>
    <row r="6" spans="1:15" ht="25.5" customHeight="1">
      <c r="A6" s="44"/>
      <c r="B6" s="45"/>
      <c r="C6" s="44"/>
      <c r="D6" s="44"/>
      <c r="E6" s="44"/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55"/>
      <c r="O6" s="55"/>
    </row>
    <row r="7" spans="1:15" ht="75" customHeight="1">
      <c r="A7" s="40">
        <v>1</v>
      </c>
      <c r="B7" s="34" t="s">
        <v>20</v>
      </c>
      <c r="C7" s="35" t="s">
        <v>30</v>
      </c>
      <c r="D7" s="40" t="s">
        <v>8</v>
      </c>
      <c r="E7" s="14">
        <v>395</v>
      </c>
      <c r="F7" s="37" t="s">
        <v>16</v>
      </c>
      <c r="G7" s="37" t="s">
        <v>16</v>
      </c>
      <c r="H7" s="37" t="s">
        <v>16</v>
      </c>
      <c r="I7" s="37" t="s">
        <v>16</v>
      </c>
      <c r="J7" s="37">
        <v>180</v>
      </c>
      <c r="K7" s="37" t="s">
        <v>16</v>
      </c>
      <c r="L7" s="37">
        <v>155</v>
      </c>
      <c r="M7" s="37">
        <v>185</v>
      </c>
      <c r="N7" s="15">
        <f>ROUND((J7+L7+M7)/3,2)</f>
        <v>173.33</v>
      </c>
      <c r="O7" s="16">
        <f aca="true" t="shared" si="0" ref="O7:O14">E7*N7</f>
        <v>68465.35</v>
      </c>
    </row>
    <row r="8" spans="1:15" ht="15">
      <c r="A8" s="40">
        <v>2</v>
      </c>
      <c r="B8" s="34" t="s">
        <v>21</v>
      </c>
      <c r="C8" s="35" t="s">
        <v>31</v>
      </c>
      <c r="D8" s="40" t="s">
        <v>8</v>
      </c>
      <c r="E8" s="27">
        <v>15</v>
      </c>
      <c r="F8" s="37">
        <v>45</v>
      </c>
      <c r="G8" s="37">
        <v>55</v>
      </c>
      <c r="H8" s="37" t="s">
        <v>16</v>
      </c>
      <c r="I8" s="37" t="s">
        <v>16</v>
      </c>
      <c r="J8" s="37" t="s">
        <v>16</v>
      </c>
      <c r="K8" s="37">
        <v>45</v>
      </c>
      <c r="L8" s="37" t="s">
        <v>16</v>
      </c>
      <c r="M8" s="37" t="s">
        <v>16</v>
      </c>
      <c r="N8" s="15">
        <f>ROUND((F8+G8+K8)/3,2)</f>
        <v>48.33</v>
      </c>
      <c r="O8" s="16">
        <f t="shared" si="0"/>
        <v>724.9499999999999</v>
      </c>
    </row>
    <row r="9" spans="1:15" ht="15">
      <c r="A9" s="40">
        <v>3</v>
      </c>
      <c r="B9" s="34" t="s">
        <v>22</v>
      </c>
      <c r="C9" s="35" t="s">
        <v>32</v>
      </c>
      <c r="D9" s="40" t="s">
        <v>8</v>
      </c>
      <c r="E9" s="14">
        <v>105</v>
      </c>
      <c r="F9" s="37">
        <v>53.25</v>
      </c>
      <c r="G9" s="37">
        <v>55</v>
      </c>
      <c r="H9" s="37" t="s">
        <v>16</v>
      </c>
      <c r="I9" s="37" t="s">
        <v>16</v>
      </c>
      <c r="J9" s="37" t="s">
        <v>16</v>
      </c>
      <c r="K9" s="37">
        <v>45</v>
      </c>
      <c r="L9" s="37" t="s">
        <v>16</v>
      </c>
      <c r="M9" s="37" t="s">
        <v>16</v>
      </c>
      <c r="N9" s="15">
        <f aca="true" t="shared" si="1" ref="N9:N15">ROUND((F9+G9+K9)/3,2)</f>
        <v>51.08</v>
      </c>
      <c r="O9" s="16">
        <f t="shared" si="0"/>
        <v>5363.4</v>
      </c>
    </row>
    <row r="10" spans="1:15" ht="15" customHeight="1">
      <c r="A10" s="40">
        <v>4</v>
      </c>
      <c r="B10" s="34" t="s">
        <v>23</v>
      </c>
      <c r="C10" s="35" t="s">
        <v>33</v>
      </c>
      <c r="D10" s="40" t="s">
        <v>8</v>
      </c>
      <c r="E10" s="27">
        <v>945</v>
      </c>
      <c r="F10" s="37">
        <v>120</v>
      </c>
      <c r="G10" s="37" t="s">
        <v>16</v>
      </c>
      <c r="H10" s="37" t="s">
        <v>16</v>
      </c>
      <c r="I10" s="37" t="s">
        <v>16</v>
      </c>
      <c r="J10" s="37">
        <v>120</v>
      </c>
      <c r="K10" s="37">
        <v>110</v>
      </c>
      <c r="L10" s="37" t="s">
        <v>16</v>
      </c>
      <c r="M10" s="37" t="s">
        <v>16</v>
      </c>
      <c r="N10" s="15">
        <f>ROUND((F10+J10+K10)/3,2)</f>
        <v>116.67</v>
      </c>
      <c r="O10" s="16">
        <f t="shared" si="0"/>
        <v>110253.15000000001</v>
      </c>
    </row>
    <row r="11" spans="1:15" ht="15">
      <c r="A11" s="40">
        <v>5</v>
      </c>
      <c r="B11" s="34" t="s">
        <v>24</v>
      </c>
      <c r="C11" s="35" t="s">
        <v>34</v>
      </c>
      <c r="D11" s="40" t="s">
        <v>8</v>
      </c>
      <c r="E11" s="14">
        <v>140</v>
      </c>
      <c r="F11" s="37">
        <v>53.25</v>
      </c>
      <c r="G11" s="37">
        <v>55</v>
      </c>
      <c r="H11" s="37" t="s">
        <v>16</v>
      </c>
      <c r="I11" s="37" t="s">
        <v>16</v>
      </c>
      <c r="J11" s="37" t="s">
        <v>16</v>
      </c>
      <c r="K11" s="37">
        <v>50</v>
      </c>
      <c r="L11" s="37" t="s">
        <v>16</v>
      </c>
      <c r="M11" s="37" t="s">
        <v>16</v>
      </c>
      <c r="N11" s="15">
        <f t="shared" si="1"/>
        <v>52.75</v>
      </c>
      <c r="O11" s="16">
        <f t="shared" si="0"/>
        <v>7385</v>
      </c>
    </row>
    <row r="12" spans="1:15" ht="15">
      <c r="A12" s="40">
        <v>6</v>
      </c>
      <c r="B12" s="34" t="s">
        <v>25</v>
      </c>
      <c r="C12" s="35" t="s">
        <v>35</v>
      </c>
      <c r="D12" s="40" t="s">
        <v>8</v>
      </c>
      <c r="E12" s="27">
        <v>0</v>
      </c>
      <c r="F12" s="37">
        <v>39</v>
      </c>
      <c r="G12" s="37">
        <v>50</v>
      </c>
      <c r="H12" s="37" t="s">
        <v>16</v>
      </c>
      <c r="I12" s="37" t="s">
        <v>16</v>
      </c>
      <c r="J12" s="37" t="s">
        <v>16</v>
      </c>
      <c r="K12" s="37">
        <v>40</v>
      </c>
      <c r="L12" s="37" t="s">
        <v>16</v>
      </c>
      <c r="M12" s="37" t="s">
        <v>16</v>
      </c>
      <c r="N12" s="15">
        <f t="shared" si="1"/>
        <v>43</v>
      </c>
      <c r="O12" s="16">
        <f t="shared" si="0"/>
        <v>0</v>
      </c>
    </row>
    <row r="13" spans="1:15" ht="15">
      <c r="A13" s="40">
        <v>7</v>
      </c>
      <c r="B13" s="34" t="s">
        <v>26</v>
      </c>
      <c r="C13" s="35" t="s">
        <v>36</v>
      </c>
      <c r="D13" s="36" t="s">
        <v>8</v>
      </c>
      <c r="E13" s="27">
        <v>40</v>
      </c>
      <c r="F13" s="37">
        <v>39</v>
      </c>
      <c r="G13" s="37">
        <v>50</v>
      </c>
      <c r="H13" s="37" t="s">
        <v>16</v>
      </c>
      <c r="I13" s="37" t="s">
        <v>16</v>
      </c>
      <c r="J13" s="37" t="s">
        <v>16</v>
      </c>
      <c r="K13" s="37">
        <v>42</v>
      </c>
      <c r="L13" s="37" t="s">
        <v>16</v>
      </c>
      <c r="M13" s="37" t="s">
        <v>16</v>
      </c>
      <c r="N13" s="15">
        <f t="shared" si="1"/>
        <v>43.67</v>
      </c>
      <c r="O13" s="16">
        <f t="shared" si="0"/>
        <v>1746.8000000000002</v>
      </c>
    </row>
    <row r="14" spans="1:15" ht="15">
      <c r="A14" s="13">
        <v>8</v>
      </c>
      <c r="B14" s="31" t="s">
        <v>27</v>
      </c>
      <c r="C14" s="32" t="s">
        <v>37</v>
      </c>
      <c r="D14" s="26" t="s">
        <v>8</v>
      </c>
      <c r="E14" s="14">
        <v>0</v>
      </c>
      <c r="F14" s="38">
        <v>63</v>
      </c>
      <c r="G14" s="38">
        <v>60</v>
      </c>
      <c r="H14" s="38" t="s">
        <v>16</v>
      </c>
      <c r="I14" s="38" t="s">
        <v>16</v>
      </c>
      <c r="J14" s="38" t="s">
        <v>16</v>
      </c>
      <c r="K14" s="38">
        <v>55</v>
      </c>
      <c r="L14" s="38" t="s">
        <v>16</v>
      </c>
      <c r="M14" s="38" t="s">
        <v>16</v>
      </c>
      <c r="N14" s="15">
        <f t="shared" si="1"/>
        <v>59.33</v>
      </c>
      <c r="O14" s="16">
        <f t="shared" si="0"/>
        <v>0</v>
      </c>
    </row>
    <row r="15" spans="1:15" ht="15">
      <c r="A15" s="13">
        <v>9</v>
      </c>
      <c r="B15" s="31" t="s">
        <v>28</v>
      </c>
      <c r="C15" s="33" t="s">
        <v>38</v>
      </c>
      <c r="D15" s="26" t="s">
        <v>8</v>
      </c>
      <c r="E15" s="27">
        <v>15</v>
      </c>
      <c r="F15" s="38">
        <v>48.45</v>
      </c>
      <c r="G15" s="38">
        <v>55</v>
      </c>
      <c r="H15" s="38" t="s">
        <v>16</v>
      </c>
      <c r="I15" s="38" t="s">
        <v>16</v>
      </c>
      <c r="J15" s="38" t="s">
        <v>16</v>
      </c>
      <c r="K15" s="38">
        <v>55</v>
      </c>
      <c r="L15" s="38" t="s">
        <v>16</v>
      </c>
      <c r="M15" s="38" t="s">
        <v>16</v>
      </c>
      <c r="N15" s="15">
        <f t="shared" si="1"/>
        <v>52.82</v>
      </c>
      <c r="O15" s="16">
        <f>E15*N15</f>
        <v>792.3</v>
      </c>
    </row>
    <row r="16" spans="1:15" ht="45">
      <c r="A16" s="13">
        <v>10</v>
      </c>
      <c r="B16" s="31" t="s">
        <v>29</v>
      </c>
      <c r="C16" s="33" t="s">
        <v>39</v>
      </c>
      <c r="D16" s="26" t="s">
        <v>8</v>
      </c>
      <c r="E16" s="27">
        <v>225</v>
      </c>
      <c r="F16" s="38" t="s">
        <v>16</v>
      </c>
      <c r="G16" s="38" t="s">
        <v>16</v>
      </c>
      <c r="H16" s="38">
        <v>880</v>
      </c>
      <c r="I16" s="38">
        <v>880</v>
      </c>
      <c r="J16" s="38">
        <v>800</v>
      </c>
      <c r="K16" s="38" t="s">
        <v>16</v>
      </c>
      <c r="L16" s="38" t="s">
        <v>16</v>
      </c>
      <c r="M16" s="38" t="s">
        <v>16</v>
      </c>
      <c r="N16" s="15">
        <f>ROUND((H16+I16+J16)/3,2)</f>
        <v>853.33</v>
      </c>
      <c r="O16" s="16">
        <f>E16*N16</f>
        <v>191999.25</v>
      </c>
    </row>
    <row r="17" spans="1:15" ht="45">
      <c r="A17" s="13">
        <v>11</v>
      </c>
      <c r="B17" s="34" t="s">
        <v>46</v>
      </c>
      <c r="C17" s="35" t="s">
        <v>47</v>
      </c>
      <c r="D17" s="40" t="s">
        <v>50</v>
      </c>
      <c r="E17" s="14">
        <v>720</v>
      </c>
      <c r="F17" s="38" t="s">
        <v>16</v>
      </c>
      <c r="G17" s="38">
        <v>150</v>
      </c>
      <c r="H17" s="38" t="s">
        <v>16</v>
      </c>
      <c r="I17" s="38" t="s">
        <v>16</v>
      </c>
      <c r="J17" s="38">
        <v>160</v>
      </c>
      <c r="K17" s="38">
        <v>135</v>
      </c>
      <c r="L17" s="38" t="s">
        <v>16</v>
      </c>
      <c r="M17" s="38" t="s">
        <v>16</v>
      </c>
      <c r="N17" s="15">
        <f>ROUND((G17+J17+K17)/3,2)</f>
        <v>148.33</v>
      </c>
      <c r="O17" s="16">
        <f>E17*N17</f>
        <v>106797.6</v>
      </c>
    </row>
    <row r="18" spans="1:15" ht="30">
      <c r="A18" s="13">
        <v>12</v>
      </c>
      <c r="B18" s="34" t="s">
        <v>48</v>
      </c>
      <c r="C18" s="35" t="s">
        <v>49</v>
      </c>
      <c r="D18" s="40" t="s">
        <v>51</v>
      </c>
      <c r="E18" s="27">
        <v>34550</v>
      </c>
      <c r="F18" s="38">
        <v>10.5</v>
      </c>
      <c r="G18" s="38">
        <v>9</v>
      </c>
      <c r="H18" s="38" t="s">
        <v>16</v>
      </c>
      <c r="I18" s="38" t="s">
        <v>16</v>
      </c>
      <c r="J18" s="38" t="s">
        <v>16</v>
      </c>
      <c r="K18" s="38">
        <v>8</v>
      </c>
      <c r="L18" s="38" t="s">
        <v>16</v>
      </c>
      <c r="M18" s="38" t="s">
        <v>16</v>
      </c>
      <c r="N18" s="15">
        <f>ROUND((F18+G18+K18)/3,2)</f>
        <v>9.17</v>
      </c>
      <c r="O18" s="16">
        <f>E18*N18</f>
        <v>316823.5</v>
      </c>
    </row>
    <row r="19" spans="1:16" ht="15">
      <c r="A19" s="52" t="s">
        <v>6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4"/>
      <c r="O19" s="17">
        <f>SUM(O7:O18)</f>
        <v>810351.2999999999</v>
      </c>
      <c r="P19" s="18"/>
    </row>
    <row r="20" spans="1:15" ht="15" customHeight="1">
      <c r="A20" s="19"/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1"/>
    </row>
    <row r="21" spans="1:9" s="4" customFormat="1" ht="15" customHeight="1">
      <c r="A21" s="2">
        <v>1</v>
      </c>
      <c r="B21" s="46" t="s">
        <v>40</v>
      </c>
      <c r="C21" s="47"/>
      <c r="D21" s="5"/>
      <c r="E21" s="5"/>
      <c r="F21" s="5"/>
      <c r="G21" s="5"/>
      <c r="H21" s="5"/>
      <c r="I21" s="5"/>
    </row>
    <row r="22" spans="1:9" s="7" customFormat="1" ht="15" customHeight="1">
      <c r="A22" s="3">
        <v>2</v>
      </c>
      <c r="B22" s="46" t="s">
        <v>15</v>
      </c>
      <c r="C22" s="47"/>
      <c r="D22" s="5"/>
      <c r="E22" s="5"/>
      <c r="F22" s="5"/>
      <c r="G22" s="5"/>
      <c r="H22" s="5"/>
      <c r="I22" s="5"/>
    </row>
    <row r="23" spans="1:9" s="7" customFormat="1" ht="15" customHeight="1">
      <c r="A23" s="3">
        <v>3</v>
      </c>
      <c r="B23" s="46" t="s">
        <v>17</v>
      </c>
      <c r="C23" s="47"/>
      <c r="D23" s="5"/>
      <c r="E23" s="5"/>
      <c r="F23" s="5"/>
      <c r="G23" s="5"/>
      <c r="H23" s="5"/>
      <c r="I23" s="5"/>
    </row>
    <row r="24" spans="1:10" s="1" customFormat="1" ht="15" customHeight="1">
      <c r="A24" s="3">
        <v>4</v>
      </c>
      <c r="B24" s="46" t="s">
        <v>18</v>
      </c>
      <c r="C24" s="47"/>
      <c r="D24" s="8"/>
      <c r="E24" s="8"/>
      <c r="F24" s="8"/>
      <c r="G24" s="8"/>
      <c r="H24" s="8"/>
      <c r="I24" s="8"/>
      <c r="J24" s="9"/>
    </row>
    <row r="25" spans="1:13" s="7" customFormat="1" ht="15" customHeight="1">
      <c r="A25" s="3">
        <v>5</v>
      </c>
      <c r="B25" s="46" t="s">
        <v>19</v>
      </c>
      <c r="C25" s="47"/>
      <c r="D25" s="5"/>
      <c r="E25" s="5"/>
      <c r="F25" s="5"/>
      <c r="G25" s="5"/>
      <c r="H25" s="5"/>
      <c r="I25" s="5"/>
      <c r="J25" s="5"/>
      <c r="K25" s="6"/>
      <c r="L25" s="6"/>
      <c r="M25" s="6"/>
    </row>
    <row r="26" spans="1:14" s="1" customFormat="1" ht="15" customHeight="1">
      <c r="A26" s="3">
        <v>6</v>
      </c>
      <c r="B26" s="46" t="s">
        <v>41</v>
      </c>
      <c r="C26" s="47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</row>
    <row r="27" spans="1:13" s="7" customFormat="1" ht="15" customHeight="1">
      <c r="A27" s="3">
        <v>7</v>
      </c>
      <c r="B27" s="46" t="s">
        <v>42</v>
      </c>
      <c r="C27" s="47"/>
      <c r="D27" s="5"/>
      <c r="E27" s="5"/>
      <c r="F27" s="5"/>
      <c r="G27" s="5"/>
      <c r="H27" s="5"/>
      <c r="I27" s="5"/>
      <c r="J27" s="5"/>
      <c r="K27" s="6"/>
      <c r="L27" s="6"/>
      <c r="M27" s="6"/>
    </row>
    <row r="28" spans="1:14" s="1" customFormat="1" ht="15" customHeight="1">
      <c r="A28" s="3">
        <v>8</v>
      </c>
      <c r="B28" s="46" t="s">
        <v>43</v>
      </c>
      <c r="C28" s="47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</row>
    <row r="29" spans="1:13" ht="15">
      <c r="A29" s="22"/>
      <c r="B29" s="23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6" ht="15">
      <c r="A30" s="22" t="s">
        <v>11</v>
      </c>
      <c r="B30" s="22"/>
      <c r="C30" s="22"/>
      <c r="D30" s="24"/>
      <c r="E30" s="24"/>
      <c r="F30" s="24"/>
    </row>
    <row r="31" spans="1:6" ht="15">
      <c r="A31" s="48" t="s">
        <v>12</v>
      </c>
      <c r="B31" s="48"/>
      <c r="C31" s="48"/>
      <c r="D31" s="24"/>
      <c r="E31" s="24"/>
      <c r="F31" s="24"/>
    </row>
    <row r="32" ht="15">
      <c r="A32" s="12" t="s">
        <v>44</v>
      </c>
    </row>
  </sheetData>
  <sheetProtection/>
  <mergeCells count="22">
    <mergeCell ref="B27:C27"/>
    <mergeCell ref="B28:C28"/>
    <mergeCell ref="A31:C31"/>
    <mergeCell ref="B5:B6"/>
    <mergeCell ref="C5:C6"/>
    <mergeCell ref="B24:C24"/>
    <mergeCell ref="B25:C25"/>
    <mergeCell ref="B26:C26"/>
    <mergeCell ref="B21:C21"/>
    <mergeCell ref="B22:C22"/>
    <mergeCell ref="B23:C23"/>
    <mergeCell ref="A19:N19"/>
    <mergeCell ref="D5:D6"/>
    <mergeCell ref="E5:E6"/>
    <mergeCell ref="A1:O1"/>
    <mergeCell ref="A2:O2"/>
    <mergeCell ref="A3:O3"/>
    <mergeCell ref="A4:O4"/>
    <mergeCell ref="F5:M5"/>
    <mergeCell ref="N5:N6"/>
    <mergeCell ref="O5:O6"/>
    <mergeCell ref="A5:A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7.8515625" style="12" customWidth="1"/>
    <col min="2" max="2" width="23.7109375" style="25" customWidth="1"/>
    <col min="3" max="3" width="59.28125" style="12" customWidth="1"/>
    <col min="4" max="4" width="11.421875" style="12" customWidth="1"/>
    <col min="5" max="5" width="9.57421875" style="12" customWidth="1"/>
    <col min="6" max="6" width="9.57421875" style="12" bestFit="1" customWidth="1"/>
    <col min="7" max="10" width="9.140625" style="12" customWidth="1"/>
    <col min="11" max="11" width="10.28125" style="12" bestFit="1" customWidth="1"/>
    <col min="12" max="14" width="10.28125" style="12" customWidth="1"/>
    <col min="15" max="15" width="16.28125" style="12" customWidth="1"/>
    <col min="16" max="16" width="14.28125" style="12" bestFit="1" customWidth="1"/>
    <col min="17" max="16384" width="9.140625" style="12" customWidth="1"/>
  </cols>
  <sheetData>
    <row r="1" spans="1:15" s="10" customFormat="1" ht="15">
      <c r="A1" s="43" t="s">
        <v>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s="10" customFormat="1" ht="15">
      <c r="A2" s="50" t="s">
        <v>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1" customFormat="1" ht="15">
      <c r="A3" s="49" t="s">
        <v>45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s="10" customFormat="1" ht="15">
      <c r="A4" s="51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19.5" customHeight="1">
      <c r="A5" s="44" t="s">
        <v>0</v>
      </c>
      <c r="B5" s="44" t="s">
        <v>4</v>
      </c>
      <c r="C5" s="44" t="s">
        <v>5</v>
      </c>
      <c r="D5" s="44" t="s">
        <v>14</v>
      </c>
      <c r="E5" s="44" t="s">
        <v>13</v>
      </c>
      <c r="F5" s="56" t="s">
        <v>1</v>
      </c>
      <c r="G5" s="57"/>
      <c r="H5" s="57"/>
      <c r="I5" s="57"/>
      <c r="J5" s="57"/>
      <c r="K5" s="57"/>
      <c r="L5" s="57"/>
      <c r="M5" s="58"/>
      <c r="N5" s="45" t="s">
        <v>2</v>
      </c>
      <c r="O5" s="45" t="s">
        <v>3</v>
      </c>
    </row>
    <row r="6" spans="1:15" ht="25.5" customHeight="1">
      <c r="A6" s="44"/>
      <c r="B6" s="45"/>
      <c r="C6" s="44"/>
      <c r="D6" s="44"/>
      <c r="E6" s="44"/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55"/>
      <c r="O6" s="55"/>
    </row>
    <row r="7" spans="1:15" ht="75" customHeight="1">
      <c r="A7" s="40">
        <v>1</v>
      </c>
      <c r="B7" s="34" t="s">
        <v>20</v>
      </c>
      <c r="C7" s="35" t="s">
        <v>30</v>
      </c>
      <c r="D7" s="40" t="s">
        <v>8</v>
      </c>
      <c r="E7" s="14">
        <v>90</v>
      </c>
      <c r="F7" s="37" t="s">
        <v>16</v>
      </c>
      <c r="G7" s="37" t="s">
        <v>16</v>
      </c>
      <c r="H7" s="37" t="s">
        <v>16</v>
      </c>
      <c r="I7" s="37" t="s">
        <v>16</v>
      </c>
      <c r="J7" s="37">
        <v>180</v>
      </c>
      <c r="K7" s="37" t="s">
        <v>16</v>
      </c>
      <c r="L7" s="37">
        <v>155</v>
      </c>
      <c r="M7" s="37">
        <v>185</v>
      </c>
      <c r="N7" s="15">
        <f>ROUND((J7+L7+M7)/3,2)</f>
        <v>173.33</v>
      </c>
      <c r="O7" s="16">
        <f aca="true" t="shared" si="0" ref="O7:O14">E7*N7</f>
        <v>15599.7</v>
      </c>
    </row>
    <row r="8" spans="1:15" ht="15">
      <c r="A8" s="40">
        <v>2</v>
      </c>
      <c r="B8" s="34" t="s">
        <v>21</v>
      </c>
      <c r="C8" s="35" t="s">
        <v>31</v>
      </c>
      <c r="D8" s="40" t="s">
        <v>8</v>
      </c>
      <c r="E8" s="27">
        <v>95</v>
      </c>
      <c r="F8" s="37">
        <v>45</v>
      </c>
      <c r="G8" s="37">
        <v>55</v>
      </c>
      <c r="H8" s="37" t="s">
        <v>16</v>
      </c>
      <c r="I8" s="37" t="s">
        <v>16</v>
      </c>
      <c r="J8" s="37" t="s">
        <v>16</v>
      </c>
      <c r="K8" s="37">
        <v>45</v>
      </c>
      <c r="L8" s="37" t="s">
        <v>16</v>
      </c>
      <c r="M8" s="37" t="s">
        <v>16</v>
      </c>
      <c r="N8" s="15">
        <f>ROUND((F8+G8+K8)/3,2)</f>
        <v>48.33</v>
      </c>
      <c r="O8" s="16">
        <f t="shared" si="0"/>
        <v>4591.349999999999</v>
      </c>
    </row>
    <row r="9" spans="1:15" ht="15">
      <c r="A9" s="40">
        <v>3</v>
      </c>
      <c r="B9" s="34" t="s">
        <v>22</v>
      </c>
      <c r="C9" s="35" t="s">
        <v>32</v>
      </c>
      <c r="D9" s="40" t="s">
        <v>8</v>
      </c>
      <c r="E9" s="14">
        <v>140</v>
      </c>
      <c r="F9" s="37">
        <v>53.25</v>
      </c>
      <c r="G9" s="37">
        <v>55</v>
      </c>
      <c r="H9" s="37" t="s">
        <v>16</v>
      </c>
      <c r="I9" s="37" t="s">
        <v>16</v>
      </c>
      <c r="J9" s="37" t="s">
        <v>16</v>
      </c>
      <c r="K9" s="37">
        <v>45</v>
      </c>
      <c r="L9" s="37" t="s">
        <v>16</v>
      </c>
      <c r="M9" s="37" t="s">
        <v>16</v>
      </c>
      <c r="N9" s="15">
        <f aca="true" t="shared" si="1" ref="N9:N15">ROUND((F9+G9+K9)/3,2)</f>
        <v>51.08</v>
      </c>
      <c r="O9" s="16">
        <f t="shared" si="0"/>
        <v>7151.2</v>
      </c>
    </row>
    <row r="10" spans="1:15" ht="15" customHeight="1">
      <c r="A10" s="40">
        <v>4</v>
      </c>
      <c r="B10" s="34" t="s">
        <v>23</v>
      </c>
      <c r="C10" s="35" t="s">
        <v>33</v>
      </c>
      <c r="D10" s="40" t="s">
        <v>8</v>
      </c>
      <c r="E10" s="27">
        <v>155</v>
      </c>
      <c r="F10" s="37">
        <v>120</v>
      </c>
      <c r="G10" s="37" t="s">
        <v>16</v>
      </c>
      <c r="H10" s="37" t="s">
        <v>16</v>
      </c>
      <c r="I10" s="37" t="s">
        <v>16</v>
      </c>
      <c r="J10" s="37">
        <v>120</v>
      </c>
      <c r="K10" s="37">
        <v>110</v>
      </c>
      <c r="L10" s="37" t="s">
        <v>16</v>
      </c>
      <c r="M10" s="37" t="s">
        <v>16</v>
      </c>
      <c r="N10" s="15">
        <f>ROUND((F10+J10+K10)/3,2)</f>
        <v>116.67</v>
      </c>
      <c r="O10" s="16">
        <f t="shared" si="0"/>
        <v>18083.85</v>
      </c>
    </row>
    <row r="11" spans="1:15" ht="15">
      <c r="A11" s="40">
        <v>5</v>
      </c>
      <c r="B11" s="34" t="s">
        <v>24</v>
      </c>
      <c r="C11" s="35" t="s">
        <v>34</v>
      </c>
      <c r="D11" s="40" t="s">
        <v>8</v>
      </c>
      <c r="E11" s="14">
        <v>50</v>
      </c>
      <c r="F11" s="37">
        <v>53.25</v>
      </c>
      <c r="G11" s="37">
        <v>55</v>
      </c>
      <c r="H11" s="37" t="s">
        <v>16</v>
      </c>
      <c r="I11" s="37" t="s">
        <v>16</v>
      </c>
      <c r="J11" s="37" t="s">
        <v>16</v>
      </c>
      <c r="K11" s="37">
        <v>50</v>
      </c>
      <c r="L11" s="37" t="s">
        <v>16</v>
      </c>
      <c r="M11" s="37" t="s">
        <v>16</v>
      </c>
      <c r="N11" s="15">
        <f t="shared" si="1"/>
        <v>52.75</v>
      </c>
      <c r="O11" s="16">
        <f t="shared" si="0"/>
        <v>2637.5</v>
      </c>
    </row>
    <row r="12" spans="1:15" ht="15">
      <c r="A12" s="40">
        <v>6</v>
      </c>
      <c r="B12" s="34" t="s">
        <v>25</v>
      </c>
      <c r="C12" s="35" t="s">
        <v>35</v>
      </c>
      <c r="D12" s="40" t="s">
        <v>8</v>
      </c>
      <c r="E12" s="27">
        <v>40</v>
      </c>
      <c r="F12" s="37">
        <v>39</v>
      </c>
      <c r="G12" s="37">
        <v>50</v>
      </c>
      <c r="H12" s="37" t="s">
        <v>16</v>
      </c>
      <c r="I12" s="37" t="s">
        <v>16</v>
      </c>
      <c r="J12" s="37" t="s">
        <v>16</v>
      </c>
      <c r="K12" s="37">
        <v>40</v>
      </c>
      <c r="L12" s="37" t="s">
        <v>16</v>
      </c>
      <c r="M12" s="37" t="s">
        <v>16</v>
      </c>
      <c r="N12" s="15">
        <f t="shared" si="1"/>
        <v>43</v>
      </c>
      <c r="O12" s="16">
        <f t="shared" si="0"/>
        <v>1720</v>
      </c>
    </row>
    <row r="13" spans="1:15" ht="15">
      <c r="A13" s="40">
        <v>7</v>
      </c>
      <c r="B13" s="34" t="s">
        <v>26</v>
      </c>
      <c r="C13" s="35" t="s">
        <v>36</v>
      </c>
      <c r="D13" s="36" t="s">
        <v>8</v>
      </c>
      <c r="E13" s="27">
        <v>85</v>
      </c>
      <c r="F13" s="37">
        <v>39</v>
      </c>
      <c r="G13" s="37">
        <v>50</v>
      </c>
      <c r="H13" s="37" t="s">
        <v>16</v>
      </c>
      <c r="I13" s="37" t="s">
        <v>16</v>
      </c>
      <c r="J13" s="37" t="s">
        <v>16</v>
      </c>
      <c r="K13" s="37">
        <v>42</v>
      </c>
      <c r="L13" s="37" t="s">
        <v>16</v>
      </c>
      <c r="M13" s="37" t="s">
        <v>16</v>
      </c>
      <c r="N13" s="15">
        <f t="shared" si="1"/>
        <v>43.67</v>
      </c>
      <c r="O13" s="16">
        <f t="shared" si="0"/>
        <v>3711.9500000000003</v>
      </c>
    </row>
    <row r="14" spans="1:15" ht="15">
      <c r="A14" s="13">
        <v>8</v>
      </c>
      <c r="B14" s="31" t="s">
        <v>27</v>
      </c>
      <c r="C14" s="32" t="s">
        <v>37</v>
      </c>
      <c r="D14" s="26" t="s">
        <v>8</v>
      </c>
      <c r="E14" s="14">
        <v>40</v>
      </c>
      <c r="F14" s="38">
        <v>63</v>
      </c>
      <c r="G14" s="38">
        <v>60</v>
      </c>
      <c r="H14" s="38" t="s">
        <v>16</v>
      </c>
      <c r="I14" s="38" t="s">
        <v>16</v>
      </c>
      <c r="J14" s="38" t="s">
        <v>16</v>
      </c>
      <c r="K14" s="38">
        <v>55</v>
      </c>
      <c r="L14" s="38" t="s">
        <v>16</v>
      </c>
      <c r="M14" s="38" t="s">
        <v>16</v>
      </c>
      <c r="N14" s="15">
        <f t="shared" si="1"/>
        <v>59.33</v>
      </c>
      <c r="O14" s="16">
        <f t="shared" si="0"/>
        <v>2373.2</v>
      </c>
    </row>
    <row r="15" spans="1:15" ht="15">
      <c r="A15" s="13">
        <v>9</v>
      </c>
      <c r="B15" s="31" t="s">
        <v>28</v>
      </c>
      <c r="C15" s="33" t="s">
        <v>38</v>
      </c>
      <c r="D15" s="26" t="s">
        <v>8</v>
      </c>
      <c r="E15" s="27">
        <v>40</v>
      </c>
      <c r="F15" s="38">
        <v>48.45</v>
      </c>
      <c r="G15" s="38">
        <v>55</v>
      </c>
      <c r="H15" s="38" t="s">
        <v>16</v>
      </c>
      <c r="I15" s="38" t="s">
        <v>16</v>
      </c>
      <c r="J15" s="38" t="s">
        <v>16</v>
      </c>
      <c r="K15" s="38">
        <v>55</v>
      </c>
      <c r="L15" s="38" t="s">
        <v>16</v>
      </c>
      <c r="M15" s="38" t="s">
        <v>16</v>
      </c>
      <c r="N15" s="15">
        <f t="shared" si="1"/>
        <v>52.82</v>
      </c>
      <c r="O15" s="16">
        <f>E15*N15</f>
        <v>2112.8</v>
      </c>
    </row>
    <row r="16" spans="1:15" ht="45">
      <c r="A16" s="13">
        <v>10</v>
      </c>
      <c r="B16" s="31" t="s">
        <v>29</v>
      </c>
      <c r="C16" s="33" t="s">
        <v>39</v>
      </c>
      <c r="D16" s="26" t="s">
        <v>8</v>
      </c>
      <c r="E16" s="27">
        <v>20</v>
      </c>
      <c r="F16" s="38" t="s">
        <v>16</v>
      </c>
      <c r="G16" s="38" t="s">
        <v>16</v>
      </c>
      <c r="H16" s="38">
        <v>880</v>
      </c>
      <c r="I16" s="38">
        <v>880</v>
      </c>
      <c r="J16" s="38">
        <v>800</v>
      </c>
      <c r="K16" s="38" t="s">
        <v>16</v>
      </c>
      <c r="L16" s="38" t="s">
        <v>16</v>
      </c>
      <c r="M16" s="38" t="s">
        <v>16</v>
      </c>
      <c r="N16" s="15">
        <f>ROUND((H16+I16+J16)/3,2)</f>
        <v>853.33</v>
      </c>
      <c r="O16" s="16">
        <f>E16*N16</f>
        <v>17066.600000000002</v>
      </c>
    </row>
    <row r="17" spans="1:15" ht="45">
      <c r="A17" s="13">
        <v>11</v>
      </c>
      <c r="B17" s="34" t="s">
        <v>46</v>
      </c>
      <c r="C17" s="35" t="s">
        <v>47</v>
      </c>
      <c r="D17" s="40" t="s">
        <v>50</v>
      </c>
      <c r="E17" s="14">
        <v>200</v>
      </c>
      <c r="F17" s="38" t="s">
        <v>16</v>
      </c>
      <c r="G17" s="38">
        <v>150</v>
      </c>
      <c r="H17" s="38" t="s">
        <v>16</v>
      </c>
      <c r="I17" s="38" t="s">
        <v>16</v>
      </c>
      <c r="J17" s="38">
        <v>160</v>
      </c>
      <c r="K17" s="38">
        <v>135</v>
      </c>
      <c r="L17" s="38" t="s">
        <v>16</v>
      </c>
      <c r="M17" s="38" t="s">
        <v>16</v>
      </c>
      <c r="N17" s="15">
        <f>ROUND((G17+J17+K17)/3,2)</f>
        <v>148.33</v>
      </c>
      <c r="O17" s="16">
        <f>E17*N17</f>
        <v>29666.000000000004</v>
      </c>
    </row>
    <row r="18" spans="1:15" ht="30">
      <c r="A18" s="13">
        <v>12</v>
      </c>
      <c r="B18" s="34" t="s">
        <v>48</v>
      </c>
      <c r="C18" s="35" t="s">
        <v>49</v>
      </c>
      <c r="D18" s="40" t="s">
        <v>51</v>
      </c>
      <c r="E18" s="27">
        <v>8900</v>
      </c>
      <c r="F18" s="38">
        <v>10.5</v>
      </c>
      <c r="G18" s="38">
        <v>9</v>
      </c>
      <c r="H18" s="38" t="s">
        <v>16</v>
      </c>
      <c r="I18" s="38" t="s">
        <v>16</v>
      </c>
      <c r="J18" s="38" t="s">
        <v>16</v>
      </c>
      <c r="K18" s="38">
        <v>8</v>
      </c>
      <c r="L18" s="38" t="s">
        <v>16</v>
      </c>
      <c r="M18" s="38" t="s">
        <v>16</v>
      </c>
      <c r="N18" s="15">
        <f>ROUND((F18+G18+K18)/3,2)</f>
        <v>9.17</v>
      </c>
      <c r="O18" s="16">
        <f>E18*N18</f>
        <v>81613</v>
      </c>
    </row>
    <row r="19" spans="1:16" ht="15">
      <c r="A19" s="52" t="s">
        <v>6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4"/>
      <c r="O19" s="17">
        <f>SUM(O7:O18)</f>
        <v>186327.15</v>
      </c>
      <c r="P19" s="18"/>
    </row>
    <row r="20" spans="1:15" ht="15" customHeight="1">
      <c r="A20" s="19"/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1"/>
    </row>
    <row r="21" spans="1:9" s="4" customFormat="1" ht="15" customHeight="1">
      <c r="A21" s="2">
        <v>1</v>
      </c>
      <c r="B21" s="46" t="s">
        <v>40</v>
      </c>
      <c r="C21" s="47"/>
      <c r="D21" s="5"/>
      <c r="E21" s="5"/>
      <c r="F21" s="5"/>
      <c r="G21" s="5"/>
      <c r="H21" s="5"/>
      <c r="I21" s="5"/>
    </row>
    <row r="22" spans="1:9" s="7" customFormat="1" ht="15" customHeight="1">
      <c r="A22" s="3">
        <v>2</v>
      </c>
      <c r="B22" s="46" t="s">
        <v>15</v>
      </c>
      <c r="C22" s="47"/>
      <c r="D22" s="5"/>
      <c r="E22" s="5"/>
      <c r="F22" s="5"/>
      <c r="G22" s="5"/>
      <c r="H22" s="5"/>
      <c r="I22" s="5"/>
    </row>
    <row r="23" spans="1:9" s="7" customFormat="1" ht="15" customHeight="1">
      <c r="A23" s="3">
        <v>3</v>
      </c>
      <c r="B23" s="46" t="s">
        <v>17</v>
      </c>
      <c r="C23" s="47"/>
      <c r="D23" s="5"/>
      <c r="E23" s="5"/>
      <c r="F23" s="5"/>
      <c r="G23" s="5"/>
      <c r="H23" s="5"/>
      <c r="I23" s="5"/>
    </row>
    <row r="24" spans="1:10" s="1" customFormat="1" ht="15" customHeight="1">
      <c r="A24" s="3">
        <v>4</v>
      </c>
      <c r="B24" s="46" t="s">
        <v>18</v>
      </c>
      <c r="C24" s="47"/>
      <c r="D24" s="8"/>
      <c r="E24" s="8"/>
      <c r="F24" s="8"/>
      <c r="G24" s="8"/>
      <c r="H24" s="8"/>
      <c r="I24" s="8"/>
      <c r="J24" s="9"/>
    </row>
    <row r="25" spans="1:13" s="7" customFormat="1" ht="15" customHeight="1">
      <c r="A25" s="3">
        <v>5</v>
      </c>
      <c r="B25" s="46" t="s">
        <v>19</v>
      </c>
      <c r="C25" s="47"/>
      <c r="D25" s="5"/>
      <c r="E25" s="5"/>
      <c r="F25" s="5"/>
      <c r="G25" s="5"/>
      <c r="H25" s="5"/>
      <c r="I25" s="5"/>
      <c r="J25" s="5"/>
      <c r="K25" s="6"/>
      <c r="L25" s="6"/>
      <c r="M25" s="6"/>
    </row>
    <row r="26" spans="1:14" s="1" customFormat="1" ht="15" customHeight="1">
      <c r="A26" s="3">
        <v>6</v>
      </c>
      <c r="B26" s="46" t="s">
        <v>41</v>
      </c>
      <c r="C26" s="47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</row>
    <row r="27" spans="1:13" s="7" customFormat="1" ht="15" customHeight="1">
      <c r="A27" s="3">
        <v>7</v>
      </c>
      <c r="B27" s="46" t="s">
        <v>42</v>
      </c>
      <c r="C27" s="47"/>
      <c r="D27" s="5"/>
      <c r="E27" s="5"/>
      <c r="F27" s="5"/>
      <c r="G27" s="5"/>
      <c r="H27" s="5"/>
      <c r="I27" s="5"/>
      <c r="J27" s="5"/>
      <c r="K27" s="6"/>
      <c r="L27" s="6"/>
      <c r="M27" s="6"/>
    </row>
    <row r="28" spans="1:14" s="1" customFormat="1" ht="15" customHeight="1">
      <c r="A28" s="3">
        <v>8</v>
      </c>
      <c r="B28" s="46" t="s">
        <v>43</v>
      </c>
      <c r="C28" s="47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</row>
    <row r="29" spans="1:13" ht="15">
      <c r="A29" s="22"/>
      <c r="B29" s="23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6" ht="15">
      <c r="A30" s="22" t="s">
        <v>11</v>
      </c>
      <c r="B30" s="22"/>
      <c r="C30" s="22"/>
      <c r="D30" s="24"/>
      <c r="E30" s="24"/>
      <c r="F30" s="24"/>
    </row>
    <row r="31" spans="1:6" ht="15">
      <c r="A31" s="48" t="s">
        <v>12</v>
      </c>
      <c r="B31" s="48"/>
      <c r="C31" s="48"/>
      <c r="D31" s="24"/>
      <c r="E31" s="24"/>
      <c r="F31" s="24"/>
    </row>
    <row r="32" ht="15">
      <c r="A32" s="12" t="s">
        <v>44</v>
      </c>
    </row>
  </sheetData>
  <sheetProtection/>
  <mergeCells count="22">
    <mergeCell ref="B27:C27"/>
    <mergeCell ref="B28:C28"/>
    <mergeCell ref="A31:C31"/>
    <mergeCell ref="B5:B6"/>
    <mergeCell ref="C5:C6"/>
    <mergeCell ref="B24:C24"/>
    <mergeCell ref="B25:C25"/>
    <mergeCell ref="B26:C26"/>
    <mergeCell ref="B21:C21"/>
    <mergeCell ref="B22:C22"/>
    <mergeCell ref="B23:C23"/>
    <mergeCell ref="A19:N19"/>
    <mergeCell ref="D5:D6"/>
    <mergeCell ref="E5:E6"/>
    <mergeCell ref="A1:O1"/>
    <mergeCell ref="A2:O2"/>
    <mergeCell ref="A3:O3"/>
    <mergeCell ref="A4:O4"/>
    <mergeCell ref="F5:M5"/>
    <mergeCell ref="N5:N6"/>
    <mergeCell ref="O5:O6"/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okhotnikov-al@yandex.ru</cp:lastModifiedBy>
  <cp:lastPrinted>2022-12-08T07:55:38Z</cp:lastPrinted>
  <dcterms:created xsi:type="dcterms:W3CDTF">2014-02-14T07:05:08Z</dcterms:created>
  <dcterms:modified xsi:type="dcterms:W3CDTF">2022-12-08T08:46:37Z</dcterms:modified>
  <cp:category/>
  <cp:version/>
  <cp:contentType/>
  <cp:contentStatus/>
</cp:coreProperties>
</file>