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95" windowWidth="14955" windowHeight="7995" activeTab="0"/>
  </bookViews>
  <sheets>
    <sheet name="1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<sst xmlns="http://schemas.openxmlformats.org/spreadsheetml/2006/main" count="33" uniqueCount="33">
  <si>
    <t>Ед. измер.</t>
  </si>
  <si>
    <t>Начальная (максимальная) цена</t>
  </si>
  <si>
    <t>Наименование и описание объекта закупки</t>
  </si>
  <si>
    <t xml:space="preserve"> 8 (34675) 5-00-47</t>
  </si>
  <si>
    <t xml:space="preserve">Метод обоснования начальной (максимальной) цены: Метод сопоставимых рыночных цен (анализ рынка). </t>
  </si>
  <si>
    <t>Всего</t>
  </si>
  <si>
    <t>2*</t>
  </si>
  <si>
    <t>3*</t>
  </si>
  <si>
    <t xml:space="preserve">сумма, руб. </t>
  </si>
  <si>
    <t>Наименование (адрес) объекта обслуживания</t>
  </si>
  <si>
    <t>Месяц</t>
  </si>
  <si>
    <t>1*</t>
  </si>
  <si>
    <t>Единичные цены</t>
  </si>
  <si>
    <t>Средняя цена</t>
  </si>
  <si>
    <t>Итого, рублей</t>
  </si>
  <si>
    <t>Средняя единичная цена</t>
  </si>
  <si>
    <t>Обоснование начальной (максимальной) цены  контракта на оказание услуг по техническому обслуживанию внутренних инженерных систем и сетей теплоснабжения, водоснабжения и водоотведения</t>
  </si>
  <si>
    <t xml:space="preserve">Здание администрации города Югорска, расположенное по адресу ул. 40 лет Победы, д. 11;
Здание департамента жилищно-коммунального и строительного комплекса, расположенное по адресу ул. Механизаторов, д. 22;
Помещение Отдела по первичному воинскому учету, расположенный по адресу ул. 40 лет Победы, д. 9А.
</t>
  </si>
  <si>
    <t xml:space="preserve">Помещения отдела комиссии по делам несовершеннолетних, расположенные по адресу: ул. Ленина, д. 41
</t>
  </si>
  <si>
    <t xml:space="preserve">Помещения отдела административной комиссии, расположенные по адресу: ул. Ленина, д. 41
</t>
  </si>
  <si>
    <t xml:space="preserve">Помещения Загса, расположенные по адресу: ул. Спортивная, д. 2.
</t>
  </si>
  <si>
    <t xml:space="preserve">Помещения отдела архива, расположенное по адресу ул. Железнодорожная, 43/1.
</t>
  </si>
  <si>
    <t>Оказание услуг по техническому обслуживанию внутренних инженерных систем и сетей теплоснабжения, водоснабжения и водоотведения, согласно техническому заданию (приложение)</t>
  </si>
  <si>
    <t xml:space="preserve">Приложение 2 </t>
  </si>
  <si>
    <t>к извещению об осуществлении закупки</t>
  </si>
  <si>
    <t>Помещения отдела опеки и попечительства, расположенные по адресу ул. Ленина, д. 41</t>
  </si>
  <si>
    <t>1*- Коммерческое предложение № 08 от 16.01.2022 г.</t>
  </si>
  <si>
    <t>2*- Коммерческое предложение  от 17.01.2022 г. № 30</t>
  </si>
  <si>
    <t>3*- Коммерческое предложение № 90 от 22.01.2022 г.</t>
  </si>
  <si>
    <t xml:space="preserve">Гл.  Эксперт М. Г. Филиппова                                                                                                                                                                                                          </t>
  </si>
  <si>
    <t>11.02.2022 г.</t>
  </si>
  <si>
    <r>
      <t xml:space="preserve">Способ размещения заказа: </t>
    </r>
    <r>
      <rPr>
        <b/>
        <sz val="12"/>
        <rFont val="PT Astra Serif"/>
        <family val="1"/>
      </rPr>
      <t xml:space="preserve">электронный аукцион. </t>
    </r>
  </si>
  <si>
    <t>Итого начальная (максимальная) цена контракта: 175 440 (сто семьдесят пять тысяч четыреста сорок) рублей 06 копеек.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</si>
</sst>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"/>
    <numFmt numFmtId="179" formatCode="0.000000"/>
    <numFmt numFmtId="180" formatCode="0.0000000"/>
    <numFmt numFmtId="181" formatCode="0.0000"/>
    <numFmt numFmtId="182" formatCode="#,##0.0"/>
    <numFmt numFmtId="183" formatCode="[$-FC19]d\ mmmm\ yyyy\ &quot;г.&quot;"/>
    <numFmt numFmtId="184" formatCode="#,##0.00_р_."/>
    <numFmt numFmtId="185" formatCode="#,##0.0_р_."/>
    <numFmt numFmtId="186" formatCode="#,##0_р_.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PT Astra Serif"/>
      <family val="1"/>
    </font>
    <font>
      <b/>
      <sz val="14"/>
      <name val="PT Astra Serif"/>
      <family val="1"/>
    </font>
    <font>
      <sz val="12"/>
      <name val="PT Astra Serif"/>
      <family val="1"/>
    </font>
    <font>
      <b/>
      <sz val="12"/>
      <name val="PT Astra Serif"/>
      <family val="1"/>
    </font>
    <font>
      <b/>
      <sz val="10"/>
      <name val="PT Astra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left"/>
    </xf>
    <xf numFmtId="0" fontId="3" fillId="0" borderId="10" xfId="0" applyFont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1" xfId="0" applyFont="1" applyBorder="1" applyAlignment="1">
      <alignment horizontal="left" vertical="top" wrapText="1"/>
    </xf>
    <xf numFmtId="4" fontId="3" fillId="0" borderId="12" xfId="0" applyNumberFormat="1" applyFont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top" wrapText="1"/>
    </xf>
    <xf numFmtId="4" fontId="3" fillId="0" borderId="12" xfId="0" applyNumberFormat="1" applyFont="1" applyFill="1" applyBorder="1" applyAlignment="1">
      <alignment horizontal="center" vertical="center"/>
    </xf>
    <xf numFmtId="4" fontId="7" fillId="33" borderId="0" xfId="0" applyNumberFormat="1" applyFont="1" applyFill="1" applyAlignment="1">
      <alignment/>
    </xf>
    <xf numFmtId="0" fontId="7" fillId="0" borderId="11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/>
    </xf>
    <xf numFmtId="2" fontId="3" fillId="0" borderId="12" xfId="0" applyNumberFormat="1" applyFont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4" fontId="3" fillId="0" borderId="0" xfId="0" applyNumberFormat="1" applyFont="1" applyAlignment="1">
      <alignment/>
    </xf>
    <xf numFmtId="0" fontId="5" fillId="33" borderId="0" xfId="0" applyFont="1" applyFill="1" applyAlignment="1">
      <alignment horizontal="left" wrapText="1"/>
    </xf>
    <xf numFmtId="0" fontId="3" fillId="0" borderId="0" xfId="0" applyFont="1" applyAlignment="1">
      <alignment horizontal="left" wrapText="1"/>
    </xf>
    <xf numFmtId="0" fontId="5" fillId="0" borderId="0" xfId="0" applyFont="1" applyAlignment="1">
      <alignment horizontal="left" vertical="center"/>
    </xf>
    <xf numFmtId="14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/>
    </xf>
    <xf numFmtId="14" fontId="5" fillId="0" borderId="0" xfId="0" applyNumberFormat="1" applyFont="1" applyAlignment="1">
      <alignment horizontal="left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21" xfId="0" applyFont="1" applyBorder="1" applyAlignment="1">
      <alignment wrapText="1"/>
    </xf>
    <xf numFmtId="0" fontId="3" fillId="0" borderId="10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4" fillId="0" borderId="0" xfId="0" applyFont="1" applyAlignment="1" quotePrefix="1">
      <alignment horizontal="center" wrapText="1"/>
    </xf>
    <xf numFmtId="0" fontId="5" fillId="0" borderId="0" xfId="0" applyFont="1" applyAlignment="1">
      <alignment horizontal="left"/>
    </xf>
    <xf numFmtId="0" fontId="5" fillId="0" borderId="22" xfId="0" applyFont="1" applyBorder="1" applyAlignment="1" quotePrefix="1">
      <alignment horizontal="left" wrapText="1"/>
    </xf>
    <xf numFmtId="0" fontId="5" fillId="0" borderId="22" xfId="0" applyFont="1" applyBorder="1" applyAlignment="1">
      <alignment/>
    </xf>
    <xf numFmtId="0" fontId="3" fillId="0" borderId="17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5" fillId="0" borderId="0" xfId="0" applyFont="1" applyAlignment="1">
      <alignment horizontal="left" vertical="center"/>
    </xf>
    <xf numFmtId="0" fontId="7" fillId="0" borderId="12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6" fillId="0" borderId="24" xfId="0" applyFont="1" applyBorder="1" applyAlignment="1" quotePrefix="1">
      <alignment horizontal="center" wrapText="1"/>
    </xf>
    <xf numFmtId="0" fontId="6" fillId="0" borderId="24" xfId="0" applyFont="1" applyBorder="1" applyAlignment="1">
      <alignment horizontal="center" wrapText="1"/>
    </xf>
    <xf numFmtId="0" fontId="5" fillId="33" borderId="0" xfId="0" applyFont="1" applyFill="1" applyAlignment="1">
      <alignment horizontal="center" wrapText="1"/>
    </xf>
    <xf numFmtId="0" fontId="5" fillId="0" borderId="0" xfId="0" applyFont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7"/>
  <sheetViews>
    <sheetView tabSelected="1" zoomScalePageLayoutView="0" workbookViewId="0" topLeftCell="A1">
      <selection activeCell="Q13" sqref="Q13"/>
    </sheetView>
  </sheetViews>
  <sheetFormatPr defaultColWidth="9.00390625" defaultRowHeight="12.75"/>
  <cols>
    <col min="1" max="1" width="13.25390625" style="1" customWidth="1"/>
    <col min="2" max="2" width="14.875" style="1" customWidth="1"/>
    <col min="3" max="3" width="39.25390625" style="1" customWidth="1"/>
    <col min="4" max="4" width="8.00390625" style="1" customWidth="1"/>
    <col min="5" max="5" width="5.00390625" style="1" customWidth="1"/>
    <col min="6" max="6" width="1.875" style="1" customWidth="1"/>
    <col min="7" max="7" width="6.375" style="1" hidden="1" customWidth="1"/>
    <col min="8" max="8" width="6.625" style="1" hidden="1" customWidth="1"/>
    <col min="9" max="10" width="11.75390625" style="1" customWidth="1"/>
    <col min="11" max="11" width="9.125" style="1" customWidth="1"/>
    <col min="12" max="12" width="10.625" style="1" customWidth="1"/>
    <col min="13" max="13" width="11.00390625" style="1" customWidth="1"/>
    <col min="14" max="14" width="14.00390625" style="1" customWidth="1"/>
    <col min="15" max="15" width="9.875" style="1" bestFit="1" customWidth="1"/>
    <col min="16" max="16384" width="9.125" style="1" customWidth="1"/>
  </cols>
  <sheetData>
    <row r="1" spans="11:13" ht="15.75">
      <c r="K1" s="24" t="s">
        <v>23</v>
      </c>
      <c r="L1" s="24"/>
      <c r="M1" s="24"/>
    </row>
    <row r="2" spans="11:13" ht="15.75">
      <c r="K2" s="24" t="s">
        <v>24</v>
      </c>
      <c r="L2" s="24"/>
      <c r="M2" s="24"/>
    </row>
    <row r="3" spans="1:12" ht="59.25" customHeight="1">
      <c r="A3" s="40" t="s">
        <v>16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</row>
    <row r="4" spans="1:12" ht="15.75">
      <c r="A4" s="41" t="s">
        <v>4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2"/>
    </row>
    <row r="5" spans="1:12" ht="17.25" customHeight="1">
      <c r="A5" s="42" t="s">
        <v>31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</row>
    <row r="6" spans="1:14" ht="16.5" customHeight="1">
      <c r="A6" s="38" t="s">
        <v>2</v>
      </c>
      <c r="B6" s="44"/>
      <c r="C6" s="26" t="s">
        <v>9</v>
      </c>
      <c r="D6" s="29" t="s">
        <v>0</v>
      </c>
      <c r="E6" s="29" t="s">
        <v>5</v>
      </c>
      <c r="F6" s="29"/>
      <c r="G6" s="29"/>
      <c r="H6" s="29"/>
      <c r="I6" s="29" t="s">
        <v>12</v>
      </c>
      <c r="J6" s="29"/>
      <c r="K6" s="29"/>
      <c r="L6" s="26" t="s">
        <v>15</v>
      </c>
      <c r="M6" s="51" t="s">
        <v>13</v>
      </c>
      <c r="N6" s="26" t="s">
        <v>1</v>
      </c>
    </row>
    <row r="7" spans="1:17" ht="110.25" customHeight="1">
      <c r="A7" s="39"/>
      <c r="B7" s="45"/>
      <c r="C7" s="27"/>
      <c r="D7" s="29"/>
      <c r="E7" s="29"/>
      <c r="F7" s="29"/>
      <c r="G7" s="29"/>
      <c r="H7" s="29"/>
      <c r="I7" s="3" t="s">
        <v>11</v>
      </c>
      <c r="J7" s="3" t="s">
        <v>6</v>
      </c>
      <c r="K7" s="3" t="s">
        <v>7</v>
      </c>
      <c r="L7" s="28"/>
      <c r="M7" s="28"/>
      <c r="N7" s="28"/>
      <c r="Q7" s="4"/>
    </row>
    <row r="8" spans="1:17" ht="16.5" customHeight="1">
      <c r="A8" s="46"/>
      <c r="B8" s="47"/>
      <c r="C8" s="28"/>
      <c r="D8" s="29"/>
      <c r="E8" s="29"/>
      <c r="F8" s="29"/>
      <c r="G8" s="29"/>
      <c r="H8" s="29"/>
      <c r="I8" s="48" t="s">
        <v>8</v>
      </c>
      <c r="J8" s="49"/>
      <c r="K8" s="49"/>
      <c r="L8" s="49"/>
      <c r="M8" s="49"/>
      <c r="N8" s="50"/>
      <c r="Q8" s="5"/>
    </row>
    <row r="9" spans="1:17" ht="12" customHeight="1" hidden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7"/>
      <c r="N9" s="6"/>
      <c r="Q9" s="5"/>
    </row>
    <row r="10" spans="1:17" ht="116.25" customHeight="1">
      <c r="A10" s="38" t="s">
        <v>22</v>
      </c>
      <c r="B10" s="31"/>
      <c r="C10" s="8" t="s">
        <v>17</v>
      </c>
      <c r="D10" s="52" t="s">
        <v>10</v>
      </c>
      <c r="E10" s="30">
        <v>9</v>
      </c>
      <c r="F10" s="31"/>
      <c r="G10" s="6"/>
      <c r="H10" s="6"/>
      <c r="I10" s="9">
        <v>9085</v>
      </c>
      <c r="J10" s="9">
        <v>9100</v>
      </c>
      <c r="K10" s="9">
        <v>15100</v>
      </c>
      <c r="L10" s="10">
        <f>ROUND((I10+J10+K10)/3,2)</f>
        <v>11095</v>
      </c>
      <c r="M10" s="10">
        <f>E10*L10</f>
        <v>99855</v>
      </c>
      <c r="N10" s="11">
        <f aca="true" t="shared" si="0" ref="N10:N15">M10</f>
        <v>99855</v>
      </c>
      <c r="Q10" s="5"/>
    </row>
    <row r="11" spans="1:17" ht="41.25" customHeight="1">
      <c r="A11" s="39"/>
      <c r="B11" s="33"/>
      <c r="C11" s="8" t="s">
        <v>25</v>
      </c>
      <c r="D11" s="53"/>
      <c r="E11" s="32"/>
      <c r="F11" s="33"/>
      <c r="G11" s="6"/>
      <c r="H11" s="6"/>
      <c r="I11" s="9">
        <v>1370</v>
      </c>
      <c r="J11" s="9">
        <v>1380</v>
      </c>
      <c r="K11" s="9">
        <v>2300</v>
      </c>
      <c r="L11" s="10">
        <f>ROUND((I11+J11+K11)/3,2)</f>
        <v>1683.33</v>
      </c>
      <c r="M11" s="10">
        <f>E10*L11</f>
        <v>15149.97</v>
      </c>
      <c r="N11" s="11">
        <f t="shared" si="0"/>
        <v>15149.97</v>
      </c>
      <c r="Q11" s="5"/>
    </row>
    <row r="12" spans="1:17" ht="38.25" customHeight="1">
      <c r="A12" s="34"/>
      <c r="B12" s="33"/>
      <c r="C12" s="8" t="s">
        <v>18</v>
      </c>
      <c r="D12" s="54"/>
      <c r="E12" s="34"/>
      <c r="F12" s="33"/>
      <c r="G12" s="6"/>
      <c r="H12" s="6"/>
      <c r="I12" s="9">
        <v>1045</v>
      </c>
      <c r="J12" s="9">
        <v>1040</v>
      </c>
      <c r="K12" s="9">
        <v>1700</v>
      </c>
      <c r="L12" s="10">
        <f>ROUND((I12+J12+K12)/3,2)</f>
        <v>1261.67</v>
      </c>
      <c r="M12" s="10">
        <f>E10*L12</f>
        <v>11355.03</v>
      </c>
      <c r="N12" s="11">
        <f t="shared" si="0"/>
        <v>11355.03</v>
      </c>
      <c r="Q12" s="5"/>
    </row>
    <row r="13" spans="1:17" ht="46.5" customHeight="1">
      <c r="A13" s="34"/>
      <c r="B13" s="33"/>
      <c r="C13" s="8" t="s">
        <v>19</v>
      </c>
      <c r="D13" s="54"/>
      <c r="E13" s="34"/>
      <c r="F13" s="33"/>
      <c r="G13" s="6"/>
      <c r="H13" s="6"/>
      <c r="I13" s="9">
        <v>355</v>
      </c>
      <c r="J13" s="9">
        <v>350</v>
      </c>
      <c r="K13" s="9">
        <v>620</v>
      </c>
      <c r="L13" s="10">
        <f>ROUND((I13+J13+K13)/3,2)</f>
        <v>441.67</v>
      </c>
      <c r="M13" s="10">
        <f>E10*L13</f>
        <v>3975.03</v>
      </c>
      <c r="N13" s="11">
        <f t="shared" si="0"/>
        <v>3975.03</v>
      </c>
      <c r="Q13" s="5"/>
    </row>
    <row r="14" spans="1:17" ht="31.5" customHeight="1">
      <c r="A14" s="34"/>
      <c r="B14" s="33"/>
      <c r="C14" s="8" t="s">
        <v>20</v>
      </c>
      <c r="D14" s="54"/>
      <c r="E14" s="34"/>
      <c r="F14" s="33"/>
      <c r="G14" s="6"/>
      <c r="H14" s="6"/>
      <c r="I14" s="9">
        <v>1445</v>
      </c>
      <c r="J14" s="9">
        <v>1440</v>
      </c>
      <c r="K14" s="9">
        <v>2430</v>
      </c>
      <c r="L14" s="10">
        <f>ROUND((I14+J14+K14)/3,2)</f>
        <v>1771.67</v>
      </c>
      <c r="M14" s="10">
        <f>E10*L14</f>
        <v>15945.03</v>
      </c>
      <c r="N14" s="11">
        <f t="shared" si="0"/>
        <v>15945.03</v>
      </c>
      <c r="Q14" s="5"/>
    </row>
    <row r="15" spans="1:17" ht="31.5" customHeight="1">
      <c r="A15" s="35"/>
      <c r="B15" s="36"/>
      <c r="C15" s="12" t="s">
        <v>21</v>
      </c>
      <c r="D15" s="55"/>
      <c r="E15" s="35"/>
      <c r="F15" s="36"/>
      <c r="G15" s="37"/>
      <c r="H15" s="37"/>
      <c r="I15" s="13">
        <v>2640</v>
      </c>
      <c r="J15" s="13">
        <v>2630</v>
      </c>
      <c r="K15" s="13">
        <v>4450</v>
      </c>
      <c r="L15" s="10">
        <f>ROUND((I15+J15+K15)/3,2)</f>
        <v>3240</v>
      </c>
      <c r="M15" s="10">
        <f>E10*L15</f>
        <v>29160</v>
      </c>
      <c r="N15" s="11">
        <f t="shared" si="0"/>
        <v>29160</v>
      </c>
      <c r="Q15" s="14"/>
    </row>
    <row r="16" spans="1:17" ht="17.25" customHeight="1">
      <c r="A16" s="57" t="s">
        <v>14</v>
      </c>
      <c r="B16" s="58"/>
      <c r="C16" s="15"/>
      <c r="D16" s="16"/>
      <c r="E16" s="59"/>
      <c r="F16" s="60"/>
      <c r="G16" s="16"/>
      <c r="H16" s="16"/>
      <c r="I16" s="17"/>
      <c r="J16" s="17"/>
      <c r="K16" s="17"/>
      <c r="L16" s="17"/>
      <c r="M16" s="18">
        <f>M10+M12+M13+M14+M15+M11</f>
        <v>175440.06</v>
      </c>
      <c r="N16" s="18">
        <f>N15+N14+N13+N12+N10+N11</f>
        <v>175440.06</v>
      </c>
      <c r="O16" s="19"/>
      <c r="P16" s="19"/>
      <c r="Q16" s="14"/>
    </row>
    <row r="17" spans="1:12" ht="36.75" customHeight="1">
      <c r="A17" s="61" t="s">
        <v>32</v>
      </c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</row>
    <row r="18" spans="1:12" ht="3" customHeight="1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</row>
    <row r="19" spans="1:12" ht="11.25" customHeight="1">
      <c r="A19" s="63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</row>
    <row r="20" spans="1:12" ht="16.5" customHeight="1">
      <c r="A20" s="64" t="s">
        <v>26</v>
      </c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</row>
    <row r="21" spans="1:12" ht="22.5" customHeight="1">
      <c r="A21" s="64" t="s">
        <v>27</v>
      </c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</row>
    <row r="22" spans="1:12" ht="17.25" customHeight="1">
      <c r="A22" s="64" t="s">
        <v>28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</row>
    <row r="23" spans="1:12" ht="18" customHeight="1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</row>
    <row r="24" spans="1:12" ht="15.75">
      <c r="A24" s="56" t="s">
        <v>29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</row>
    <row r="25" spans="1:12" ht="15.75">
      <c r="A25" s="23" t="s">
        <v>30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</row>
    <row r="26" ht="15.75">
      <c r="A26" s="24" t="s">
        <v>3</v>
      </c>
    </row>
    <row r="27" ht="12.75" customHeight="1">
      <c r="A27" s="25"/>
    </row>
  </sheetData>
  <sheetProtection/>
  <mergeCells count="24">
    <mergeCell ref="A24:L24"/>
    <mergeCell ref="A16:B16"/>
    <mergeCell ref="E16:F16"/>
    <mergeCell ref="A17:L17"/>
    <mergeCell ref="A19:L19"/>
    <mergeCell ref="A21:L21"/>
    <mergeCell ref="A22:L22"/>
    <mergeCell ref="A20:L20"/>
    <mergeCell ref="A10:B15"/>
    <mergeCell ref="A3:L3"/>
    <mergeCell ref="A4:K4"/>
    <mergeCell ref="A5:L5"/>
    <mergeCell ref="A6:B8"/>
    <mergeCell ref="D6:D8"/>
    <mergeCell ref="I8:N8"/>
    <mergeCell ref="M6:M7"/>
    <mergeCell ref="D10:D15"/>
    <mergeCell ref="L6:L7"/>
    <mergeCell ref="C6:C8"/>
    <mergeCell ref="I6:K6"/>
    <mergeCell ref="N6:N7"/>
    <mergeCell ref="E6:H8"/>
    <mergeCell ref="E10:F15"/>
    <mergeCell ref="G15:H15"/>
  </mergeCells>
  <printOptions/>
  <pageMargins left="0.3937007874015748" right="0.3937007874015748" top="0.5905511811023623" bottom="0.33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>Филиппова Марина Геннадьевна</cp:lastModifiedBy>
  <cp:lastPrinted>2022-02-17T09:57:43Z</cp:lastPrinted>
  <dcterms:created xsi:type="dcterms:W3CDTF">2009-12-09T07:16:31Z</dcterms:created>
  <dcterms:modified xsi:type="dcterms:W3CDTF">2022-02-17T09:59:24Z</dcterms:modified>
  <cp:category/>
  <cp:version/>
  <cp:contentType/>
  <cp:contentStatus/>
</cp:coreProperties>
</file>