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activeTab="0"/>
  </bookViews>
  <sheets>
    <sheet name="Лист3" sheetId="1" r:id="rId1"/>
  </sheets>
  <definedNames>
    <definedName name="_xlnm.Print_Area" localSheetId="0">'Лист3'!$A$1:$K$61</definedName>
  </definedNames>
  <calcPr fullCalcOnLoad="1"/>
</workbook>
</file>

<file path=xl/sharedStrings.xml><?xml version="1.0" encoding="utf-8"?>
<sst xmlns="http://schemas.openxmlformats.org/spreadsheetml/2006/main" count="114" uniqueCount="72">
  <si>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</si>
  <si>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</si>
  <si>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</si>
  <si>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</si>
  <si>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</si>
  <si>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</si>
  <si>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</si>
  <si>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</si>
  <si>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</si>
  <si>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</si>
  <si>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</si>
  <si>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</si>
  <si>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</si>
  <si>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шт.</t>
  </si>
  <si>
    <t>Метод сопоставимых рыночных цен: анализ рынка</t>
  </si>
  <si>
    <t>Крупа кукурузная</t>
  </si>
  <si>
    <t>Какао-порошок</t>
  </si>
  <si>
    <t>Муниципальное бюджетное общеобразовательное учреждение "Средняя общеобразовательная школа №5"</t>
  </si>
  <si>
    <t>Крупа ячневая</t>
  </si>
  <si>
    <t xml:space="preserve">Крупа гречневая </t>
  </si>
  <si>
    <t xml:space="preserve">Крупа манная </t>
  </si>
  <si>
    <t xml:space="preserve">Крупа пшеничная </t>
  </si>
  <si>
    <t xml:space="preserve">Крупа перловая </t>
  </si>
  <si>
    <t>Укроп сушеный</t>
  </si>
  <si>
    <t>Фасованный в упаковку массой не менее 7 гр., и не более 15 гр.  ГОСТ 32065-2013</t>
  </si>
  <si>
    <t>Петрушка сушеная</t>
  </si>
  <si>
    <t>Фасованная в упаковку массой не менее 7 гр., и не более 15 гр. ГОСТ 32065-2013</t>
  </si>
  <si>
    <t xml:space="preserve">Литр;^кубический дециметр (л;^дм[3*]) </t>
  </si>
  <si>
    <t>Масло подсолнечное рафинированное</t>
  </si>
  <si>
    <t>Яйца куриные в скорлупе свежие</t>
  </si>
  <si>
    <t xml:space="preserve">Чай черный (ферментированный) </t>
  </si>
  <si>
    <t>Ваниль обработанная</t>
  </si>
  <si>
    <t>Кофейный напиток растворимый</t>
  </si>
  <si>
    <t>Коммерческое предложение № 128 от 31.10.2019г</t>
  </si>
  <si>
    <t>Коммерческое предложение б/н  от 28.10.2019г</t>
  </si>
  <si>
    <t>Коммерческое предложение б/н от 21.10.2019г</t>
  </si>
  <si>
    <t>ВСЕГО: Начальная (максимальная) цена гражданско-правового договора</t>
  </si>
  <si>
    <t>Крупа ячневая. Номер крупы:  2</t>
  </si>
  <si>
    <t>Вид: шлифованная. Номер крупы: 4</t>
  </si>
  <si>
    <t xml:space="preserve">Пшено </t>
  </si>
  <si>
    <t>Сорт: высший.</t>
  </si>
  <si>
    <t>Горох шлифованный</t>
  </si>
  <si>
    <t>Вид крупы: Полтавская. Номер крупы: Крупная № 1</t>
  </si>
  <si>
    <t>Номер крупы: 1</t>
  </si>
  <si>
    <t>Вид: Геркулес</t>
  </si>
  <si>
    <t>Хлопья овсяные</t>
  </si>
  <si>
    <t xml:space="preserve">Номер и наименование типа фасоли: II. Фасоль цветная </t>
  </si>
  <si>
    <t>Фасоль продовольственная</t>
  </si>
  <si>
    <t>Вид кофейного напитка: Без натурального кофе с цикорием</t>
  </si>
  <si>
    <t>Форма ванили обработанной: ванильный порошок.</t>
  </si>
  <si>
    <t>Вид масла подсолнечного рафинированного – дезодорированное. Марка масла подсолнечного дезодорированного – первый сорт</t>
  </si>
  <si>
    <t>Категория яйца: первая. Класс яйца: столовое</t>
  </si>
  <si>
    <t>IV. ОБОСНОВАНИЕ НАЧАЛЬНОЙ (МАКСИМАЛЬНОЙ) ЦЕНЫ КОНТРАКТА, НАЧАЛЬНЫХ ЦЕН ЕДИНИЦ ТОВАРА, РАБОТЫ, УСЛУГИ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</si>
  <si>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(крупы, вкусовые товары)</t>
  </si>
  <si>
    <t>Чай зеленый</t>
  </si>
  <si>
    <t>Фито-чай</t>
  </si>
  <si>
    <t>Чай зеленый. Байховый листовой, высший сорт, ровный, однородный, хорошо скрученный, без примесей древесины и чайной пыли, фасовка не менее 100 гр, не более 500 гр,  упаковка маркированная,  без повреждений. ГОСТ 1939-90. Срок годности 12 месяцев.</t>
  </si>
  <si>
    <t>Исполнитель: заведующий хозяйством __________________ Котельникова Л.Г.</t>
  </si>
  <si>
    <t>Дата составления сводной таблицы: 03.03.2020 г.</t>
  </si>
  <si>
    <t>Директор  ______________________ Л.Н.Балуева</t>
  </si>
  <si>
    <t>Вид крупы: Ядрица (непропаренная). Сорт, не ниже: первый.</t>
  </si>
  <si>
    <t>Вид зерна: Колотое. Сорт, не ниже: первый.</t>
  </si>
  <si>
    <t>Марка крупы: М.</t>
  </si>
  <si>
    <t>Наличие в составе сахара или других подслащивающих веществ: Нет. Тип какао-порошка:  какао-порошок</t>
  </si>
  <si>
    <t>Вид чая черного (ферментированного) по способу обработки листа: листовой. Тип листа чая черного (ферментированного): крупный.</t>
  </si>
  <si>
    <t>Цикорий растворимый. Вид цикория растворимого: порошкообразный</t>
  </si>
  <si>
    <t>Цикорий растворимый</t>
  </si>
  <si>
    <t>Чай витаминный. Форма выпуска: растительное сырье Вид первичной упаковки: фильтр-пакет. Состав: чай должен содержать не менее чем: плоды шиповника, брусничный лист, малина лист, смородина лист. Объем первичной упаковки: не менее 2 г.</t>
  </si>
  <si>
    <t>Лист лавровый сушеный</t>
  </si>
  <si>
    <t>Вид листа: Целый</t>
  </si>
  <si>
    <t>Рис</t>
  </si>
  <si>
    <t>Вид: цельнозерновой. Пропаренный: да. Сорт, не ниже: высший. Способ обработки: шлифованный.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</si>
</sst>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4" fontId="1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92" fontId="1" fillId="34" borderId="10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/>
    </xf>
    <xf numFmtId="192" fontId="1" fillId="34" borderId="10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vertical="center"/>
    </xf>
    <xf numFmtId="187" fontId="2" fillId="34" borderId="15" xfId="6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" fillId="34" borderId="13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1" fillId="0" borderId="10" xfId="0" applyFont="1" applyFill="1" applyBorder="1" applyAlignment="1">
      <alignment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5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5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justify" wrapText="1"/>
    </xf>
    <xf numFmtId="0" fontId="44" fillId="34" borderId="16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187" fontId="2" fillId="34" borderId="15" xfId="6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46" fillId="34" borderId="0" xfId="0" applyFont="1" applyFill="1" applyAlignment="1">
      <alignment horizontal="left" wrapText="1"/>
    </xf>
    <xf numFmtId="0" fontId="45" fillId="34" borderId="0" xfId="0" applyFont="1" applyFill="1" applyAlignment="1">
      <alignment horizontal="left" wrapText="1"/>
    </xf>
    <xf numFmtId="0" fontId="4" fillId="34" borderId="0" xfId="0" applyFont="1" applyFill="1" applyAlignment="1">
      <alignment horizontal="left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4" borderId="20" xfId="0" applyFont="1" applyFill="1" applyBorder="1" applyAlignment="1">
      <alignment horizontal="left"/>
    </xf>
    <xf numFmtId="0" fontId="47" fillId="34" borderId="13" xfId="0" applyFont="1" applyFill="1" applyBorder="1" applyAlignment="1">
      <alignment horizontal="left" vertical="center"/>
    </xf>
    <xf numFmtId="0" fontId="47" fillId="34" borderId="14" xfId="0" applyFont="1" applyFill="1" applyBorder="1" applyAlignment="1">
      <alignment horizontal="left" vertical="center"/>
    </xf>
    <xf numFmtId="0" fontId="47" fillId="34" borderId="15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BreakPreview" zoomScale="110" zoomScaleSheetLayoutView="110" zoomScalePageLayoutView="0" workbookViewId="0" topLeftCell="A40">
      <selection activeCell="H10" sqref="H10"/>
    </sheetView>
  </sheetViews>
  <sheetFormatPr defaultColWidth="9.140625" defaultRowHeight="12.75"/>
  <cols>
    <col min="1" max="1" width="6.140625" style="7" customWidth="1"/>
    <col min="2" max="2" width="19.8515625" style="7" customWidth="1"/>
    <col min="3" max="3" width="71.57421875" style="7" customWidth="1"/>
    <col min="4" max="4" width="9.57421875" style="7" customWidth="1"/>
    <col min="5" max="5" width="8.421875" style="7" customWidth="1"/>
    <col min="6" max="6" width="11.57421875" style="7" customWidth="1"/>
    <col min="7" max="7" width="11.8515625" style="7" customWidth="1"/>
    <col min="8" max="8" width="12.8515625" style="7" customWidth="1"/>
    <col min="9" max="9" width="10.421875" style="7" customWidth="1"/>
    <col min="10" max="10" width="17.28125" style="7" customWidth="1"/>
    <col min="11" max="11" width="11.7109375" style="7" customWidth="1"/>
    <col min="12" max="12" width="14.140625" style="7" customWidth="1"/>
    <col min="13" max="13" width="19.57421875" style="7" customWidth="1"/>
    <col min="14" max="16384" width="9.140625" style="7" customWidth="1"/>
  </cols>
  <sheetData>
    <row r="1" spans="1:10" s="43" customFormat="1" ht="18.7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44" customFormat="1" ht="30.75" customHeight="1">
      <c r="A2" s="60" t="s">
        <v>53</v>
      </c>
      <c r="B2" s="60"/>
      <c r="C2" s="60"/>
      <c r="D2" s="60"/>
      <c r="E2" s="60"/>
      <c r="F2" s="60"/>
      <c r="G2" s="60"/>
      <c r="H2" s="60"/>
      <c r="I2" s="60"/>
      <c r="J2" s="60"/>
    </row>
    <row r="3" spans="1:3" ht="15">
      <c r="A3" s="71" t="s">
        <v>14</v>
      </c>
      <c r="B3" s="71"/>
      <c r="C3" s="71"/>
    </row>
    <row r="4" spans="1:10" ht="32.25" customHeight="1">
      <c r="A4" s="64" t="s">
        <v>1</v>
      </c>
      <c r="B4" s="64" t="s">
        <v>2</v>
      </c>
      <c r="C4" s="64" t="s">
        <v>3</v>
      </c>
      <c r="D4" s="64" t="s">
        <v>4</v>
      </c>
      <c r="E4" s="64" t="s">
        <v>5</v>
      </c>
      <c r="F4" s="67" t="s">
        <v>6</v>
      </c>
      <c r="G4" s="68"/>
      <c r="H4" s="68"/>
      <c r="I4" s="65" t="s">
        <v>7</v>
      </c>
      <c r="J4" s="65" t="s">
        <v>8</v>
      </c>
    </row>
    <row r="5" spans="1:10" ht="32.25" customHeight="1">
      <c r="A5" s="64"/>
      <c r="B5" s="64"/>
      <c r="C5" s="64"/>
      <c r="D5" s="64"/>
      <c r="E5" s="64"/>
      <c r="F5" s="28" t="s">
        <v>9</v>
      </c>
      <c r="G5" s="28" t="s">
        <v>10</v>
      </c>
      <c r="H5" s="28" t="s">
        <v>11</v>
      </c>
      <c r="I5" s="66"/>
      <c r="J5" s="66"/>
    </row>
    <row r="6" spans="1:10" ht="16.5" customHeight="1">
      <c r="A6" s="62">
        <v>1</v>
      </c>
      <c r="B6" s="8" t="s">
        <v>19</v>
      </c>
      <c r="C6" s="54" t="s">
        <v>60</v>
      </c>
      <c r="D6" s="55" t="s">
        <v>0</v>
      </c>
      <c r="E6" s="9">
        <v>1515</v>
      </c>
      <c r="F6" s="10">
        <v>80</v>
      </c>
      <c r="G6" s="10">
        <v>120</v>
      </c>
      <c r="H6" s="10">
        <v>85</v>
      </c>
      <c r="I6" s="11">
        <f>ROUND((F6+G6+H6)/3,2)</f>
        <v>95</v>
      </c>
      <c r="J6" s="12"/>
    </row>
    <row r="7" spans="1:10" s="18" customFormat="1" ht="13.5" customHeight="1">
      <c r="A7" s="63"/>
      <c r="B7" s="40" t="s">
        <v>12</v>
      </c>
      <c r="C7" s="33"/>
      <c r="D7" s="14"/>
      <c r="E7" s="14"/>
      <c r="F7" s="15"/>
      <c r="G7" s="15"/>
      <c r="H7" s="15"/>
      <c r="I7" s="16"/>
      <c r="J7" s="17">
        <f>I6*E6</f>
        <v>143925</v>
      </c>
    </row>
    <row r="8" spans="1:10" ht="30" customHeight="1">
      <c r="A8" s="62">
        <v>2</v>
      </c>
      <c r="B8" s="8" t="s">
        <v>70</v>
      </c>
      <c r="C8" s="34" t="s">
        <v>71</v>
      </c>
      <c r="D8" s="20" t="s">
        <v>0</v>
      </c>
      <c r="E8" s="9">
        <v>2516</v>
      </c>
      <c r="F8" s="10">
        <v>75</v>
      </c>
      <c r="G8" s="10">
        <v>100</v>
      </c>
      <c r="H8" s="10">
        <v>80</v>
      </c>
      <c r="I8" s="11">
        <f>ROUND((F8+G8+H8)/3,2)</f>
        <v>85</v>
      </c>
      <c r="J8" s="17">
        <f>I7*E7</f>
        <v>0</v>
      </c>
    </row>
    <row r="9" spans="1:10" s="18" customFormat="1" ht="18.75" customHeight="1">
      <c r="A9" s="63"/>
      <c r="B9" s="40" t="s">
        <v>12</v>
      </c>
      <c r="C9" s="33"/>
      <c r="D9" s="14"/>
      <c r="E9" s="14"/>
      <c r="F9" s="15"/>
      <c r="G9" s="15"/>
      <c r="H9" s="15"/>
      <c r="I9" s="12"/>
      <c r="J9" s="17">
        <f>I8*E8</f>
        <v>213860</v>
      </c>
    </row>
    <row r="10" spans="1:10" ht="16.5" customHeight="1">
      <c r="A10" s="62">
        <v>3</v>
      </c>
      <c r="B10" s="8" t="s">
        <v>15</v>
      </c>
      <c r="C10" s="35" t="s">
        <v>38</v>
      </c>
      <c r="D10" s="20" t="s">
        <v>0</v>
      </c>
      <c r="E10" s="9">
        <v>400</v>
      </c>
      <c r="F10" s="10">
        <v>60</v>
      </c>
      <c r="G10" s="10">
        <v>50</v>
      </c>
      <c r="H10" s="10">
        <v>52</v>
      </c>
      <c r="I10" s="11">
        <f>ROUND((F10+G10+H10)/3,2)</f>
        <v>54</v>
      </c>
      <c r="J10" s="17">
        <f>I5*E5</f>
        <v>0</v>
      </c>
    </row>
    <row r="11" spans="1:10" s="18" customFormat="1" ht="17.25" customHeight="1">
      <c r="A11" s="63"/>
      <c r="B11" s="40" t="s">
        <v>12</v>
      </c>
      <c r="C11" s="33"/>
      <c r="D11" s="14"/>
      <c r="E11" s="14"/>
      <c r="F11" s="15"/>
      <c r="G11" s="15"/>
      <c r="H11" s="15"/>
      <c r="I11" s="12"/>
      <c r="J11" s="17">
        <f>I10*E10</f>
        <v>21600</v>
      </c>
    </row>
    <row r="12" spans="1:10" ht="16.5" customHeight="1">
      <c r="A12" s="62">
        <v>4</v>
      </c>
      <c r="B12" s="8" t="s">
        <v>18</v>
      </c>
      <c r="C12" s="35" t="s">
        <v>37</v>
      </c>
      <c r="D12" s="20" t="s">
        <v>0</v>
      </c>
      <c r="E12" s="9">
        <v>400</v>
      </c>
      <c r="F12" s="10">
        <v>35</v>
      </c>
      <c r="G12" s="10">
        <v>65</v>
      </c>
      <c r="H12" s="10">
        <v>30</v>
      </c>
      <c r="I12" s="11">
        <f>ROUND((F12+G12+H12)/3,2)</f>
        <v>43.33</v>
      </c>
      <c r="J12" s="17">
        <f>I7*E7</f>
        <v>0</v>
      </c>
    </row>
    <row r="13" spans="1:10" s="18" customFormat="1" ht="17.25" customHeight="1">
      <c r="A13" s="63"/>
      <c r="B13" s="40" t="s">
        <v>12</v>
      </c>
      <c r="C13" s="33"/>
      <c r="D13" s="14"/>
      <c r="E13" s="14"/>
      <c r="F13" s="15"/>
      <c r="G13" s="15"/>
      <c r="H13" s="15"/>
      <c r="I13" s="12"/>
      <c r="J13" s="17">
        <f>I12*E12</f>
        <v>17332</v>
      </c>
    </row>
    <row r="14" spans="1:10" ht="15" customHeight="1">
      <c r="A14" s="62">
        <v>5</v>
      </c>
      <c r="B14" s="8" t="s">
        <v>39</v>
      </c>
      <c r="C14" s="36" t="s">
        <v>40</v>
      </c>
      <c r="D14" s="20" t="s">
        <v>0</v>
      </c>
      <c r="E14" s="9">
        <v>1349</v>
      </c>
      <c r="F14" s="10">
        <v>80</v>
      </c>
      <c r="G14" s="10">
        <v>100</v>
      </c>
      <c r="H14" s="10">
        <v>34</v>
      </c>
      <c r="I14" s="11">
        <f>ROUND((F14+G14+H14)/3,2)</f>
        <v>71.33</v>
      </c>
      <c r="J14" s="17">
        <f>I9*E9</f>
        <v>0</v>
      </c>
    </row>
    <row r="15" spans="1:10" s="18" customFormat="1" ht="13.5" customHeight="1">
      <c r="A15" s="63"/>
      <c r="B15" s="40" t="s">
        <v>12</v>
      </c>
      <c r="C15" s="33"/>
      <c r="D15" s="14"/>
      <c r="E15" s="14"/>
      <c r="F15" s="15"/>
      <c r="G15" s="15"/>
      <c r="H15" s="15"/>
      <c r="I15" s="12"/>
      <c r="J15" s="17">
        <f aca="true" t="shared" si="0" ref="J15:J23">I14*E14</f>
        <v>96224.17</v>
      </c>
    </row>
    <row r="16" spans="1:10" ht="17.25" customHeight="1">
      <c r="A16" s="62">
        <v>6</v>
      </c>
      <c r="B16" s="8" t="s">
        <v>41</v>
      </c>
      <c r="C16" s="35" t="s">
        <v>61</v>
      </c>
      <c r="D16" s="20" t="s">
        <v>0</v>
      </c>
      <c r="E16" s="9">
        <v>560</v>
      </c>
      <c r="F16" s="10">
        <v>35</v>
      </c>
      <c r="G16" s="10">
        <v>65</v>
      </c>
      <c r="H16" s="10">
        <v>34</v>
      </c>
      <c r="I16" s="11">
        <f>ROUND((F16+G16+H16)/3,2)</f>
        <v>44.67</v>
      </c>
      <c r="J16" s="17">
        <f t="shared" si="0"/>
        <v>0</v>
      </c>
    </row>
    <row r="17" spans="1:10" s="18" customFormat="1" ht="13.5" customHeight="1">
      <c r="A17" s="63"/>
      <c r="B17" s="40" t="s">
        <v>12</v>
      </c>
      <c r="C17" s="33"/>
      <c r="D17" s="14"/>
      <c r="E17" s="14"/>
      <c r="F17" s="15"/>
      <c r="G17" s="15"/>
      <c r="H17" s="15"/>
      <c r="I17" s="12"/>
      <c r="J17" s="17">
        <f t="shared" si="0"/>
        <v>25015.2</v>
      </c>
    </row>
    <row r="18" spans="1:10" ht="14.25" customHeight="1">
      <c r="A18" s="62">
        <v>7</v>
      </c>
      <c r="B18" s="8" t="s">
        <v>20</v>
      </c>
      <c r="C18" s="35" t="s">
        <v>62</v>
      </c>
      <c r="D18" s="20" t="s">
        <v>0</v>
      </c>
      <c r="E18" s="9">
        <v>955</v>
      </c>
      <c r="F18" s="10">
        <v>40</v>
      </c>
      <c r="G18" s="10">
        <v>65</v>
      </c>
      <c r="H18" s="10">
        <v>36</v>
      </c>
      <c r="I18" s="11">
        <f>ROUND((F18+G18+H18)/3,2)</f>
        <v>47</v>
      </c>
      <c r="J18" s="17">
        <f t="shared" si="0"/>
        <v>0</v>
      </c>
    </row>
    <row r="19" spans="1:10" s="18" customFormat="1" ht="13.5" customHeight="1">
      <c r="A19" s="63"/>
      <c r="B19" s="40" t="s">
        <v>12</v>
      </c>
      <c r="C19" s="33"/>
      <c r="D19" s="14"/>
      <c r="E19" s="14"/>
      <c r="F19" s="15"/>
      <c r="G19" s="15"/>
      <c r="H19" s="15"/>
      <c r="I19" s="12"/>
      <c r="J19" s="17">
        <f t="shared" si="0"/>
        <v>44885</v>
      </c>
    </row>
    <row r="20" spans="1:10" ht="16.5" customHeight="1">
      <c r="A20" s="62">
        <v>8</v>
      </c>
      <c r="B20" s="8" t="s">
        <v>21</v>
      </c>
      <c r="C20" s="35" t="s">
        <v>42</v>
      </c>
      <c r="D20" s="20" t="s">
        <v>0</v>
      </c>
      <c r="E20" s="9">
        <v>865</v>
      </c>
      <c r="F20" s="10">
        <v>35</v>
      </c>
      <c r="G20" s="10">
        <v>65</v>
      </c>
      <c r="H20" s="10">
        <v>30</v>
      </c>
      <c r="I20" s="11">
        <f>ROUND((F20+G20+H20)/3,2)</f>
        <v>43.33</v>
      </c>
      <c r="J20" s="17">
        <f t="shared" si="0"/>
        <v>0</v>
      </c>
    </row>
    <row r="21" spans="1:10" s="18" customFormat="1" ht="13.5" customHeight="1">
      <c r="A21" s="63"/>
      <c r="B21" s="40" t="s">
        <v>12</v>
      </c>
      <c r="C21" s="33"/>
      <c r="D21" s="14"/>
      <c r="E21" s="14"/>
      <c r="F21" s="15"/>
      <c r="G21" s="15"/>
      <c r="H21" s="15"/>
      <c r="I21" s="12"/>
      <c r="J21" s="17">
        <f t="shared" si="0"/>
        <v>37480.45</v>
      </c>
    </row>
    <row r="22" spans="1:10" ht="17.25" customHeight="1">
      <c r="A22" s="62">
        <v>9</v>
      </c>
      <c r="B22" s="8" t="s">
        <v>22</v>
      </c>
      <c r="C22" s="35" t="s">
        <v>43</v>
      </c>
      <c r="D22" s="20" t="s">
        <v>0</v>
      </c>
      <c r="E22" s="9">
        <v>190</v>
      </c>
      <c r="F22" s="10">
        <v>35</v>
      </c>
      <c r="G22" s="10">
        <v>65</v>
      </c>
      <c r="H22" s="10">
        <v>30</v>
      </c>
      <c r="I22" s="11">
        <f>ROUND((F22+G22+H22)/3,2)</f>
        <v>43.33</v>
      </c>
      <c r="J22" s="17">
        <f t="shared" si="0"/>
        <v>0</v>
      </c>
    </row>
    <row r="23" spans="1:10" s="18" customFormat="1" ht="13.5" customHeight="1">
      <c r="A23" s="63"/>
      <c r="B23" s="40" t="s">
        <v>12</v>
      </c>
      <c r="C23" s="33"/>
      <c r="D23" s="14"/>
      <c r="E23" s="14"/>
      <c r="F23" s="15"/>
      <c r="G23" s="15"/>
      <c r="H23" s="15"/>
      <c r="I23" s="12"/>
      <c r="J23" s="17">
        <f t="shared" si="0"/>
        <v>8232.699999999999</v>
      </c>
    </row>
    <row r="24" spans="1:10" ht="17.25" customHeight="1">
      <c r="A24" s="62">
        <v>10</v>
      </c>
      <c r="B24" s="35" t="s">
        <v>45</v>
      </c>
      <c r="C24" s="35" t="s">
        <v>44</v>
      </c>
      <c r="D24" s="20" t="s">
        <v>0</v>
      </c>
      <c r="E24" s="9">
        <v>580</v>
      </c>
      <c r="F24" s="10">
        <v>50</v>
      </c>
      <c r="G24" s="10">
        <v>60</v>
      </c>
      <c r="H24" s="10">
        <v>35</v>
      </c>
      <c r="I24" s="11">
        <f>ROUND((F24+G24+H24)/3,2)</f>
        <v>48.33</v>
      </c>
      <c r="J24" s="17">
        <f>I19*E19</f>
        <v>0</v>
      </c>
    </row>
    <row r="25" spans="1:10" s="18" customFormat="1" ht="13.5" customHeight="1">
      <c r="A25" s="63"/>
      <c r="B25" s="40" t="s">
        <v>12</v>
      </c>
      <c r="C25" s="29"/>
      <c r="D25" s="14"/>
      <c r="E25" s="14"/>
      <c r="F25" s="15"/>
      <c r="G25" s="15"/>
      <c r="H25" s="15"/>
      <c r="I25" s="12"/>
      <c r="J25" s="17">
        <f>I24*E24</f>
        <v>28031.399999999998</v>
      </c>
    </row>
    <row r="26" spans="1:10" ht="29.25" customHeight="1">
      <c r="A26" s="62">
        <v>11</v>
      </c>
      <c r="B26" s="8" t="s">
        <v>47</v>
      </c>
      <c r="C26" s="35" t="s">
        <v>46</v>
      </c>
      <c r="D26" s="20" t="s">
        <v>0</v>
      </c>
      <c r="E26" s="9">
        <v>100</v>
      </c>
      <c r="F26" s="10">
        <v>160</v>
      </c>
      <c r="G26" s="10">
        <v>170</v>
      </c>
      <c r="H26" s="10">
        <v>150</v>
      </c>
      <c r="I26" s="11">
        <f>ROUND((F26+G26+H26)/3,2)</f>
        <v>160</v>
      </c>
      <c r="J26" s="17">
        <f>I15*E15</f>
        <v>0</v>
      </c>
    </row>
    <row r="27" spans="1:10" s="18" customFormat="1" ht="13.5" customHeight="1">
      <c r="A27" s="63"/>
      <c r="B27" s="40" t="s">
        <v>12</v>
      </c>
      <c r="C27" s="29"/>
      <c r="D27" s="14"/>
      <c r="E27" s="14"/>
      <c r="F27" s="15"/>
      <c r="G27" s="15"/>
      <c r="H27" s="15"/>
      <c r="I27" s="12"/>
      <c r="J27" s="17">
        <f>I26*E26</f>
        <v>16000</v>
      </c>
    </row>
    <row r="28" spans="1:10" ht="28.5" customHeight="1">
      <c r="A28" s="62">
        <v>12</v>
      </c>
      <c r="B28" s="8" t="s">
        <v>16</v>
      </c>
      <c r="C28" s="37" t="s">
        <v>63</v>
      </c>
      <c r="D28" s="20" t="s">
        <v>0</v>
      </c>
      <c r="E28" s="9">
        <v>490</v>
      </c>
      <c r="F28" s="10">
        <v>510</v>
      </c>
      <c r="G28" s="10">
        <v>650</v>
      </c>
      <c r="H28" s="10">
        <v>490</v>
      </c>
      <c r="I28" s="11">
        <f>ROUND((F28+G28+H28)/3,2)</f>
        <v>550</v>
      </c>
      <c r="J28" s="17">
        <f>I17*E17</f>
        <v>0</v>
      </c>
    </row>
    <row r="29" spans="1:10" s="18" customFormat="1" ht="13.5" customHeight="1">
      <c r="A29" s="63"/>
      <c r="B29" s="40" t="s">
        <v>12</v>
      </c>
      <c r="C29" s="29"/>
      <c r="D29" s="14"/>
      <c r="E29" s="14"/>
      <c r="F29" s="15"/>
      <c r="G29" s="15"/>
      <c r="H29" s="15"/>
      <c r="I29" s="12"/>
      <c r="J29" s="17">
        <f>I28*E28</f>
        <v>269500</v>
      </c>
    </row>
    <row r="30" spans="1:10" ht="31.5" customHeight="1">
      <c r="A30" s="62">
        <v>13</v>
      </c>
      <c r="B30" s="8" t="s">
        <v>32</v>
      </c>
      <c r="C30" s="38" t="s">
        <v>48</v>
      </c>
      <c r="D30" s="20" t="s">
        <v>0</v>
      </c>
      <c r="E30" s="9">
        <v>440</v>
      </c>
      <c r="F30" s="10">
        <v>470</v>
      </c>
      <c r="G30" s="10">
        <v>650</v>
      </c>
      <c r="H30" s="10">
        <v>340</v>
      </c>
      <c r="I30" s="11">
        <f>ROUND((F30+G30+H30)/3,2)</f>
        <v>486.67</v>
      </c>
      <c r="J30" s="17">
        <f>I19*E19</f>
        <v>0</v>
      </c>
    </row>
    <row r="31" spans="1:10" s="18" customFormat="1" ht="17.25" customHeight="1">
      <c r="A31" s="63"/>
      <c r="B31" s="40" t="s">
        <v>12</v>
      </c>
      <c r="C31" s="29"/>
      <c r="D31" s="14"/>
      <c r="E31" s="14"/>
      <c r="F31" s="15"/>
      <c r="G31" s="15"/>
      <c r="H31" s="15"/>
      <c r="I31" s="12"/>
      <c r="J31" s="17">
        <f>I30*E30</f>
        <v>214134.80000000002</v>
      </c>
    </row>
    <row r="32" spans="1:10" ht="32.25" customHeight="1">
      <c r="A32" s="62">
        <v>14</v>
      </c>
      <c r="B32" s="8" t="s">
        <v>30</v>
      </c>
      <c r="C32" s="30" t="s">
        <v>64</v>
      </c>
      <c r="D32" s="20" t="s">
        <v>0</v>
      </c>
      <c r="E32" s="9">
        <v>560</v>
      </c>
      <c r="F32" s="10">
        <v>430</v>
      </c>
      <c r="G32" s="10">
        <v>700</v>
      </c>
      <c r="H32" s="10">
        <v>320</v>
      </c>
      <c r="I32" s="11">
        <f>ROUND((F32+G32+H32)/3,2)</f>
        <v>483.33</v>
      </c>
      <c r="J32" s="17">
        <f>I21*E21</f>
        <v>0</v>
      </c>
    </row>
    <row r="33" spans="1:10" s="18" customFormat="1" ht="16.5" customHeight="1">
      <c r="A33" s="63"/>
      <c r="B33" s="40" t="s">
        <v>12</v>
      </c>
      <c r="C33" s="29"/>
      <c r="D33" s="14"/>
      <c r="E33" s="14"/>
      <c r="F33" s="15"/>
      <c r="G33" s="15"/>
      <c r="H33" s="15"/>
      <c r="I33" s="12"/>
      <c r="J33" s="17">
        <f>I32*E32</f>
        <v>270664.8</v>
      </c>
    </row>
    <row r="34" spans="1:10" ht="32.25" customHeight="1">
      <c r="A34" s="57">
        <v>15</v>
      </c>
      <c r="B34" s="19" t="s">
        <v>68</v>
      </c>
      <c r="C34" s="39" t="s">
        <v>69</v>
      </c>
      <c r="D34" s="20" t="s">
        <v>0</v>
      </c>
      <c r="E34" s="9">
        <v>17.975</v>
      </c>
      <c r="F34" s="10">
        <v>400</v>
      </c>
      <c r="G34" s="10">
        <v>1000</v>
      </c>
      <c r="H34" s="10">
        <v>480</v>
      </c>
      <c r="I34" s="11">
        <f>ROUND((F34+G34+H34)/3,2)</f>
        <v>626.67</v>
      </c>
      <c r="J34" s="17">
        <f>I23*E23</f>
        <v>0</v>
      </c>
    </row>
    <row r="35" spans="1:10" s="18" customFormat="1" ht="15.75" customHeight="1">
      <c r="A35" s="58"/>
      <c r="B35" s="13" t="s">
        <v>12</v>
      </c>
      <c r="C35" s="21"/>
      <c r="D35" s="14"/>
      <c r="E35" s="14"/>
      <c r="F35" s="15"/>
      <c r="G35" s="15"/>
      <c r="H35" s="15"/>
      <c r="I35" s="12"/>
      <c r="J35" s="17">
        <v>11264.39</v>
      </c>
    </row>
    <row r="36" spans="1:10" ht="30.75" customHeight="1">
      <c r="A36" s="57">
        <v>16</v>
      </c>
      <c r="B36" s="8" t="s">
        <v>23</v>
      </c>
      <c r="C36" s="22" t="s">
        <v>24</v>
      </c>
      <c r="D36" s="28" t="s">
        <v>13</v>
      </c>
      <c r="E36" s="9">
        <v>819</v>
      </c>
      <c r="F36" s="10">
        <v>10</v>
      </c>
      <c r="G36" s="10">
        <v>15</v>
      </c>
      <c r="H36" s="10">
        <v>15</v>
      </c>
      <c r="I36" s="11">
        <f>ROUND((F36+G36+H36)/3,2)</f>
        <v>13.33</v>
      </c>
      <c r="J36" s="17"/>
    </row>
    <row r="37" spans="1:10" s="18" customFormat="1" ht="18" customHeight="1">
      <c r="A37" s="58"/>
      <c r="B37" s="13" t="s">
        <v>12</v>
      </c>
      <c r="C37" s="23"/>
      <c r="D37" s="14"/>
      <c r="E37" s="14"/>
      <c r="F37" s="15"/>
      <c r="G37" s="15"/>
      <c r="H37" s="15"/>
      <c r="I37" s="12"/>
      <c r="J37" s="17">
        <f>I36*E36</f>
        <v>10917.27</v>
      </c>
    </row>
    <row r="38" spans="1:10" ht="30.75" customHeight="1">
      <c r="A38" s="57">
        <v>17</v>
      </c>
      <c r="B38" s="8" t="s">
        <v>25</v>
      </c>
      <c r="C38" s="24" t="s">
        <v>26</v>
      </c>
      <c r="D38" s="28" t="s">
        <v>13</v>
      </c>
      <c r="E38" s="9">
        <v>817</v>
      </c>
      <c r="F38" s="10">
        <v>10</v>
      </c>
      <c r="G38" s="10">
        <v>15</v>
      </c>
      <c r="H38" s="10">
        <v>15</v>
      </c>
      <c r="I38" s="11">
        <f>ROUND((F38+G38+H38)/3,2)</f>
        <v>13.33</v>
      </c>
      <c r="J38" s="17"/>
    </row>
    <row r="39" spans="1:10" s="18" customFormat="1" ht="18" customHeight="1">
      <c r="A39" s="58"/>
      <c r="B39" s="13" t="s">
        <v>12</v>
      </c>
      <c r="C39" s="23"/>
      <c r="D39" s="14"/>
      <c r="E39" s="14"/>
      <c r="F39" s="15"/>
      <c r="G39" s="15"/>
      <c r="H39" s="15"/>
      <c r="I39" s="12"/>
      <c r="J39" s="17">
        <f>I38*E38</f>
        <v>10890.61</v>
      </c>
    </row>
    <row r="40" spans="1:10" ht="16.5" customHeight="1">
      <c r="A40" s="57">
        <v>18</v>
      </c>
      <c r="B40" s="8" t="s">
        <v>31</v>
      </c>
      <c r="C40" s="31" t="s">
        <v>49</v>
      </c>
      <c r="D40" s="28" t="s">
        <v>0</v>
      </c>
      <c r="E40" s="9">
        <v>6.005</v>
      </c>
      <c r="F40" s="10">
        <v>3000</v>
      </c>
      <c r="G40" s="10">
        <v>750</v>
      </c>
      <c r="H40" s="10">
        <v>2750</v>
      </c>
      <c r="I40" s="11">
        <f>ROUND((F40+G40+H40)/3,2)</f>
        <v>2166.67</v>
      </c>
      <c r="J40" s="17"/>
    </row>
    <row r="41" spans="1:10" s="18" customFormat="1" ht="18" customHeight="1">
      <c r="A41" s="58"/>
      <c r="B41" s="13" t="s">
        <v>12</v>
      </c>
      <c r="C41" s="23"/>
      <c r="D41" s="14"/>
      <c r="E41" s="14"/>
      <c r="F41" s="15"/>
      <c r="G41" s="15"/>
      <c r="H41" s="15"/>
      <c r="I41" s="12"/>
      <c r="J41" s="17">
        <f>I40*E40</f>
        <v>13010.85335</v>
      </c>
    </row>
    <row r="42" spans="1:10" ht="31.5" customHeight="1">
      <c r="A42" s="57">
        <v>19</v>
      </c>
      <c r="B42" s="8" t="s">
        <v>28</v>
      </c>
      <c r="C42" s="32" t="s">
        <v>50</v>
      </c>
      <c r="D42" s="28" t="s">
        <v>27</v>
      </c>
      <c r="E42" s="9">
        <v>2710</v>
      </c>
      <c r="F42" s="10">
        <v>90</v>
      </c>
      <c r="G42" s="10">
        <v>120</v>
      </c>
      <c r="H42" s="10">
        <v>90</v>
      </c>
      <c r="I42" s="11">
        <f>ROUND((F42+G42+H42)/3,2)</f>
        <v>100</v>
      </c>
      <c r="J42" s="17"/>
    </row>
    <row r="43" spans="1:10" s="18" customFormat="1" ht="18" customHeight="1">
      <c r="A43" s="58"/>
      <c r="B43" s="13" t="s">
        <v>12</v>
      </c>
      <c r="C43" s="23"/>
      <c r="D43" s="14"/>
      <c r="E43" s="14"/>
      <c r="F43" s="15"/>
      <c r="G43" s="15"/>
      <c r="H43" s="15"/>
      <c r="I43" s="12"/>
      <c r="J43" s="17">
        <f aca="true" t="shared" si="1" ref="J43:J49">I42*E42</f>
        <v>271000</v>
      </c>
    </row>
    <row r="44" spans="1:10" ht="29.25" customHeight="1">
      <c r="A44" s="57">
        <v>20</v>
      </c>
      <c r="B44" s="8" t="s">
        <v>29</v>
      </c>
      <c r="C44" s="31" t="s">
        <v>51</v>
      </c>
      <c r="D44" s="28" t="s">
        <v>13</v>
      </c>
      <c r="E44" s="9">
        <v>45057</v>
      </c>
      <c r="F44" s="10">
        <v>7.5</v>
      </c>
      <c r="G44" s="10">
        <v>8</v>
      </c>
      <c r="H44" s="10">
        <v>7</v>
      </c>
      <c r="I44" s="11">
        <f>ROUND((F44+G44+H44)/3,2)</f>
        <v>7.5</v>
      </c>
      <c r="J44" s="17">
        <f t="shared" si="1"/>
        <v>0</v>
      </c>
    </row>
    <row r="45" spans="1:10" s="18" customFormat="1" ht="18.75" customHeight="1" thickBot="1">
      <c r="A45" s="58"/>
      <c r="B45" s="13" t="s">
        <v>12</v>
      </c>
      <c r="C45" s="25"/>
      <c r="D45" s="14"/>
      <c r="E45" s="14"/>
      <c r="F45" s="15"/>
      <c r="G45" s="15"/>
      <c r="H45" s="15"/>
      <c r="I45" s="41"/>
      <c r="J45" s="17">
        <f t="shared" si="1"/>
        <v>337927.5</v>
      </c>
    </row>
    <row r="46" spans="1:10" ht="63.75" customHeight="1" thickBot="1">
      <c r="A46" s="57">
        <v>21</v>
      </c>
      <c r="B46" s="8" t="s">
        <v>54</v>
      </c>
      <c r="C46" s="52" t="s">
        <v>56</v>
      </c>
      <c r="D46" s="50" t="s">
        <v>0</v>
      </c>
      <c r="E46" s="9">
        <v>15</v>
      </c>
      <c r="F46" s="10">
        <v>500</v>
      </c>
      <c r="G46" s="10">
        <v>550</v>
      </c>
      <c r="H46" s="10">
        <v>650</v>
      </c>
      <c r="I46" s="11">
        <f>ROUND((F46+G46+H46)/3,2)</f>
        <v>566.67</v>
      </c>
      <c r="J46" s="17">
        <f t="shared" si="1"/>
        <v>0</v>
      </c>
    </row>
    <row r="47" spans="1:10" s="18" customFormat="1" ht="18.75" customHeight="1" thickBot="1">
      <c r="A47" s="58"/>
      <c r="B47" s="13" t="s">
        <v>12</v>
      </c>
      <c r="C47" s="25"/>
      <c r="D47" s="14"/>
      <c r="E47" s="14"/>
      <c r="F47" s="15"/>
      <c r="G47" s="15"/>
      <c r="H47" s="15"/>
      <c r="I47" s="41"/>
      <c r="J47" s="17">
        <f t="shared" si="1"/>
        <v>8500.05</v>
      </c>
    </row>
    <row r="48" spans="1:10" ht="15" customHeight="1" thickBot="1">
      <c r="A48" s="57">
        <v>22</v>
      </c>
      <c r="B48" s="8" t="s">
        <v>66</v>
      </c>
      <c r="C48" s="52" t="s">
        <v>65</v>
      </c>
      <c r="D48" s="51" t="s">
        <v>0</v>
      </c>
      <c r="E48" s="9">
        <v>30</v>
      </c>
      <c r="F48" s="10">
        <v>500</v>
      </c>
      <c r="G48" s="10">
        <v>430</v>
      </c>
      <c r="H48" s="10">
        <v>480</v>
      </c>
      <c r="I48" s="11">
        <f>ROUND((F48+G48+H48)/3,2)</f>
        <v>470</v>
      </c>
      <c r="J48" s="17">
        <f t="shared" si="1"/>
        <v>0</v>
      </c>
    </row>
    <row r="49" spans="1:10" s="18" customFormat="1" ht="18.75" customHeight="1" thickBot="1">
      <c r="A49" s="58"/>
      <c r="B49" s="13" t="s">
        <v>12</v>
      </c>
      <c r="C49" s="25"/>
      <c r="D49" s="14"/>
      <c r="E49" s="14"/>
      <c r="F49" s="15"/>
      <c r="G49" s="15"/>
      <c r="H49" s="15"/>
      <c r="I49" s="41"/>
      <c r="J49" s="17">
        <f t="shared" si="1"/>
        <v>14100</v>
      </c>
    </row>
    <row r="50" spans="1:10" ht="63" customHeight="1" thickBot="1">
      <c r="A50" s="57">
        <v>23</v>
      </c>
      <c r="B50" s="8" t="s">
        <v>55</v>
      </c>
      <c r="C50" s="53" t="s">
        <v>67</v>
      </c>
      <c r="D50" s="50" t="s">
        <v>13</v>
      </c>
      <c r="E50" s="9">
        <v>10</v>
      </c>
      <c r="F50" s="10">
        <v>1500</v>
      </c>
      <c r="G50" s="10">
        <v>1550</v>
      </c>
      <c r="H50" s="10">
        <v>1600</v>
      </c>
      <c r="I50" s="11">
        <f>ROUND((F50+G50+H50)/3,2)</f>
        <v>1550</v>
      </c>
      <c r="J50" s="17">
        <f>I49*E49</f>
        <v>0</v>
      </c>
    </row>
    <row r="51" spans="1:10" s="18" customFormat="1" ht="18.75" customHeight="1">
      <c r="A51" s="58"/>
      <c r="B51" s="13" t="s">
        <v>12</v>
      </c>
      <c r="C51" s="25"/>
      <c r="D51" s="14"/>
      <c r="E51" s="14"/>
      <c r="F51" s="15"/>
      <c r="G51" s="15"/>
      <c r="H51" s="15"/>
      <c r="I51" s="41"/>
      <c r="J51" s="17">
        <f>I50*E50</f>
        <v>15500</v>
      </c>
    </row>
    <row r="52" spans="1:10" s="18" customFormat="1" ht="16.5" customHeight="1">
      <c r="A52" s="72" t="s">
        <v>36</v>
      </c>
      <c r="B52" s="73"/>
      <c r="C52" s="73"/>
      <c r="D52" s="73"/>
      <c r="E52" s="73"/>
      <c r="F52" s="73"/>
      <c r="G52" s="73"/>
      <c r="H52" s="73"/>
      <c r="I52" s="74"/>
      <c r="J52" s="56">
        <f>J7+J9+J11+J13+J15+J17+J19+J21+J23+J25+J27+J29+J31+J33+J35+J37+J39+J41+J43+J45+J47+J49+J51</f>
        <v>2099996.1933500003</v>
      </c>
    </row>
    <row r="53" spans="2:10" ht="9" customHeight="1">
      <c r="B53" s="26"/>
      <c r="C53" s="26"/>
      <c r="D53" s="26"/>
      <c r="E53" s="26"/>
      <c r="F53" s="26"/>
      <c r="G53" s="26"/>
      <c r="H53" s="26"/>
      <c r="I53" s="26"/>
      <c r="J53" s="27"/>
    </row>
    <row r="54" spans="1:12" s="4" customFormat="1" ht="15" customHeight="1">
      <c r="A54" s="1">
        <v>1</v>
      </c>
      <c r="B54" s="69" t="s">
        <v>33</v>
      </c>
      <c r="C54" s="70"/>
      <c r="D54" s="2"/>
      <c r="E54" s="2"/>
      <c r="F54" s="2"/>
      <c r="G54" s="2"/>
      <c r="H54" s="2"/>
      <c r="I54" s="2"/>
      <c r="J54" s="2"/>
      <c r="K54" s="3"/>
      <c r="L54" s="6"/>
    </row>
    <row r="55" spans="1:12" s="4" customFormat="1" ht="15.75" customHeight="1">
      <c r="A55" s="1">
        <v>2</v>
      </c>
      <c r="B55" s="69" t="s">
        <v>34</v>
      </c>
      <c r="C55" s="70"/>
      <c r="D55" s="2"/>
      <c r="E55" s="2"/>
      <c r="F55" s="2"/>
      <c r="G55" s="2"/>
      <c r="H55" s="2"/>
      <c r="I55" s="2"/>
      <c r="J55" s="2"/>
      <c r="L55" s="6"/>
    </row>
    <row r="56" spans="1:10" s="4" customFormat="1" ht="15.75" customHeight="1">
      <c r="A56" s="5">
        <v>3</v>
      </c>
      <c r="B56" s="69" t="s">
        <v>35</v>
      </c>
      <c r="C56" s="70"/>
      <c r="D56" s="2"/>
      <c r="E56" s="2"/>
      <c r="F56" s="2"/>
      <c r="G56" s="2"/>
      <c r="H56" s="2"/>
      <c r="I56" s="2"/>
      <c r="J56" s="2"/>
    </row>
    <row r="57" spans="1:10" s="4" customFormat="1" ht="6" customHeight="1">
      <c r="A57" s="42"/>
      <c r="B57" s="2"/>
      <c r="C57" s="2"/>
      <c r="D57" s="2"/>
      <c r="E57" s="2"/>
      <c r="F57" s="2"/>
      <c r="G57" s="2"/>
      <c r="H57" s="2"/>
      <c r="I57" s="2"/>
      <c r="J57" s="2"/>
    </row>
    <row r="58" spans="1:10" s="47" customFormat="1" ht="15">
      <c r="A58" s="45" t="s">
        <v>17</v>
      </c>
      <c r="B58" s="46"/>
      <c r="C58" s="44"/>
      <c r="D58" s="43"/>
      <c r="E58" s="43"/>
      <c r="F58" s="43"/>
      <c r="G58" s="43"/>
      <c r="H58" s="43"/>
      <c r="I58" s="43"/>
      <c r="J58" s="43"/>
    </row>
    <row r="59" spans="1:10" s="47" customFormat="1" ht="15">
      <c r="A59" s="45" t="s">
        <v>59</v>
      </c>
      <c r="B59" s="46"/>
      <c r="C59" s="45"/>
      <c r="D59" s="45"/>
      <c r="E59" s="45"/>
      <c r="F59" s="45"/>
      <c r="G59" s="45"/>
      <c r="H59" s="45"/>
      <c r="I59" s="43"/>
      <c r="J59" s="43"/>
    </row>
    <row r="60" spans="1:10" s="47" customFormat="1" ht="15">
      <c r="A60" s="61" t="s">
        <v>57</v>
      </c>
      <c r="B60" s="61"/>
      <c r="C60" s="61"/>
      <c r="D60" s="48"/>
      <c r="E60" s="48"/>
      <c r="F60" s="48"/>
      <c r="G60" s="43"/>
      <c r="H60" s="43"/>
      <c r="I60" s="43"/>
      <c r="J60" s="43"/>
    </row>
    <row r="61" spans="1:10" s="47" customFormat="1" ht="15">
      <c r="A61" s="61" t="s">
        <v>58</v>
      </c>
      <c r="B61" s="61"/>
      <c r="C61" s="61"/>
      <c r="D61" s="48"/>
      <c r="E61" s="48"/>
      <c r="F61" s="48"/>
      <c r="G61" s="43"/>
      <c r="H61" s="43"/>
      <c r="I61" s="43"/>
      <c r="J61" s="43"/>
    </row>
    <row r="62" s="49" customFormat="1" ht="15"/>
  </sheetData>
  <sheetProtection/>
  <mergeCells count="40">
    <mergeCell ref="A50:A51"/>
    <mergeCell ref="B54:C54"/>
    <mergeCell ref="A3:C3"/>
    <mergeCell ref="A52:I52"/>
    <mergeCell ref="B56:C56"/>
    <mergeCell ref="A8:A9"/>
    <mergeCell ref="A32:A33"/>
    <mergeCell ref="A24:A25"/>
    <mergeCell ref="A30:A31"/>
    <mergeCell ref="B55:C55"/>
    <mergeCell ref="A34:A35"/>
    <mergeCell ref="A28:A29"/>
    <mergeCell ref="J4:J5"/>
    <mergeCell ref="B4:B5"/>
    <mergeCell ref="A4:A5"/>
    <mergeCell ref="F4:H4"/>
    <mergeCell ref="E4:E5"/>
    <mergeCell ref="I4:I5"/>
    <mergeCell ref="C4:C5"/>
    <mergeCell ref="A26:A27"/>
    <mergeCell ref="A6:A7"/>
    <mergeCell ref="A12:A13"/>
    <mergeCell ref="A40:A41"/>
    <mergeCell ref="D4:D5"/>
    <mergeCell ref="A10:A11"/>
    <mergeCell ref="A16:A17"/>
    <mergeCell ref="A18:A19"/>
    <mergeCell ref="A22:A23"/>
    <mergeCell ref="A20:A21"/>
    <mergeCell ref="A14:A15"/>
    <mergeCell ref="A46:A47"/>
    <mergeCell ref="A48:A49"/>
    <mergeCell ref="A1:J1"/>
    <mergeCell ref="A2:J2"/>
    <mergeCell ref="A60:C60"/>
    <mergeCell ref="A61:C61"/>
    <mergeCell ref="A42:A43"/>
    <mergeCell ref="A44:A45"/>
    <mergeCell ref="A36:A37"/>
    <mergeCell ref="A38:A3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6" r:id="rId1"/>
  <rowBreaks count="2" manualBreakCount="2">
    <brk id="33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2020-05-18T08:00:22Z</cp:lastPrinted>
  <dcterms:created xsi:type="dcterms:W3CDTF">1996-10-08T23:32:33Z</dcterms:created>
  <dcterms:modified xsi:type="dcterms:W3CDTF">2020-07-08T07:52:03Z</dcterms:modified>
  <cp:category/>
  <cp:version/>
  <cp:contentType/>
  <cp:contentStatus/>
</cp:coreProperties>
</file>