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'информация'!$A$2:$M$160</definedName>
    <definedName name="Excel_BuiltIn_Print_Area_1_1">'информация'!$A$2:$M$41</definedName>
    <definedName name="_xlnm.Print_Area" localSheetId="0">'информация'!$A$1:$M$48</definedName>
  </definedNames>
  <calcPr fullCalcOnLoad="1"/>
</workbook>
</file>

<file path=xl/sharedStrings.xml><?xml version="1.0" encoding="utf-8"?>
<sst xmlns="http://schemas.openxmlformats.org/spreadsheetml/2006/main" count="139" uniqueCount="97">
  <si>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</si>
  <si>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</si>
  <si>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</si>
  <si>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</si>
  <si>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</si>
  <si>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</si>
  <si>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</si>
  <si>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</si>
  <si>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</si>
  <si>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</si>
  <si>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</si>
  <si>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</si>
  <si>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</si>
  <si>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</si>
  <si>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</si>
  <si>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</si>
  <si>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</si>
  <si>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</si>
  <si>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</si>
  <si>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</si>
  <si>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</si>
  <si>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</si>
  <si>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</si>
  <si>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</si>
  <si>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</si>
  <si>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</si>
  <si>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</si>
  <si>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</si>
  <si>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</si>
  <si>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</si>
  <si>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</si>
  <si>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</si>
  <si>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</si>
  <si>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>580,0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</si>
  <si>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</si>
  <si>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</si>
  <si>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</si>
  <si>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</si>
  <si>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</si>
  <si>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</si>
  <si>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</si>
  <si>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</si>
  <si>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</si>
  <si>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</si>
  <si>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</si>
  <si>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</si>
  <si>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</si>
  <si>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</si>
  <si>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</si>
  <si>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</si>
  <si>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</si>
  <si>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</si>
  <si>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</si>
  <si>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</si>
  <si>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</si>
  <si>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</si>
  <si>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</si>
  <si>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</si>
  <si>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</si>
  <si>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</si>
  <si>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</si>
  <si>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</si>
  <si>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</si>
  <si>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</si>
  <si>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</si>
  <si>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</si>
  <si>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</si>
  <si>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</si>
  <si>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Управление по бухгалтерскому учету и отчетности</t>
  </si>
  <si>
    <t>__________ Л. А. Михайлова</t>
  </si>
  <si>
    <t>В. Н. Ермакова _____________</t>
  </si>
  <si>
    <t>5-00-47</t>
  </si>
  <si>
    <t>расходы запланированы на 3 квартал 2014</t>
  </si>
  <si>
    <t>расходы запланированы на 4 квартал 2014</t>
  </si>
  <si>
    <t>расходы носят заявительный характер</t>
  </si>
  <si>
    <t>Отдел по  социальным вопросам и охране здоровья граждан УСП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</si>
  <si>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</si>
  <si>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отдел по  социальным вопросам и охране здоровья граждан УСП, управление бухгалтерского учета и отчетности</t>
  </si>
  <si>
    <t>отдел по  социальным вопросам и охране здоровья граждан УСП</t>
  </si>
  <si>
    <t>Всего по муниципальной программе, в том числе:</t>
  </si>
  <si>
    <t xml:space="preserve">в том числе: </t>
  </si>
  <si>
    <t>отдел по социальным вопросам и охране здоровья граждан УСП</t>
  </si>
  <si>
    <t>управление по бухгалтерскому учету и отчетности</t>
  </si>
  <si>
    <t>0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</si>
  <si>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</si>
  <si>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Ответственный исполнитель: отдел по социальным вопросам и охране здоровья граждан УСП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</si>
  <si>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</si>
  <si>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</si>
  <si>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</si>
  <si>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</si>
  <si>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</si>
  <si>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</si>
  <si>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</si>
  <si>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</si>
  <si>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01.04.2014</t>
    </r>
  </si>
  <si>
    <t>управление бухгалтерского учета и отчетности</t>
  </si>
  <si>
    <t>_________ Т. А. Хорошавина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</si>
</sst>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164" fontId="46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0"/>
  <sheetViews>
    <sheetView tabSelected="1" zoomScaleSheetLayoutView="90" zoomScalePageLayoutView="0" workbookViewId="0" topLeftCell="A1">
      <selection activeCell="H54" sqref="H54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6"/>
    </row>
    <row r="2" spans="1:13" ht="14.25" customHeight="1">
      <c r="A2" s="85" t="s">
        <v>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6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42" customHeight="1">
      <c r="A4" s="97" t="s">
        <v>84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33"/>
      <c r="M4" s="33"/>
    </row>
    <row r="5" spans="1:13" ht="26.25" customHeight="1">
      <c r="A5" s="97" t="s">
        <v>85</v>
      </c>
      <c r="B5" s="97"/>
      <c r="C5" s="97"/>
      <c r="D5" s="97"/>
      <c r="E5" s="97"/>
      <c r="F5" s="97"/>
      <c r="G5" s="97"/>
      <c r="H5" s="97"/>
      <c r="I5" s="97"/>
      <c r="J5" s="33"/>
      <c r="K5" s="33"/>
      <c r="L5" s="33"/>
      <c r="M5" s="33"/>
    </row>
    <row r="6" spans="1:13" ht="17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 t="s">
        <v>65</v>
      </c>
    </row>
    <row r="7" spans="1:13" ht="15">
      <c r="A7" s="71" t="s">
        <v>0</v>
      </c>
      <c r="B7" s="71" t="s">
        <v>93</v>
      </c>
      <c r="C7" s="16"/>
      <c r="D7" s="16"/>
      <c r="E7" s="16"/>
      <c r="F7" s="77" t="s">
        <v>35</v>
      </c>
      <c r="G7" s="71" t="s">
        <v>27</v>
      </c>
      <c r="H7" s="71" t="s">
        <v>58</v>
      </c>
      <c r="I7" s="71" t="s">
        <v>64</v>
      </c>
      <c r="J7" s="71" t="s">
        <v>59</v>
      </c>
      <c r="K7" s="73" t="s">
        <v>63</v>
      </c>
      <c r="L7" s="74"/>
      <c r="M7" s="71" t="s">
        <v>62</v>
      </c>
    </row>
    <row r="8" spans="1:13" s="7" customFormat="1" ht="104.25" customHeight="1">
      <c r="A8" s="72"/>
      <c r="B8" s="72"/>
      <c r="C8" s="86" t="s">
        <v>1</v>
      </c>
      <c r="D8" s="87"/>
      <c r="E8" s="87"/>
      <c r="F8" s="78"/>
      <c r="G8" s="72"/>
      <c r="H8" s="72"/>
      <c r="I8" s="72"/>
      <c r="J8" s="72"/>
      <c r="K8" s="6" t="s">
        <v>60</v>
      </c>
      <c r="L8" s="6" t="s">
        <v>61</v>
      </c>
      <c r="M8" s="72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29</v>
      </c>
      <c r="M9" s="8" t="s">
        <v>30</v>
      </c>
    </row>
    <row r="10" spans="1:13" s="64" customFormat="1" ht="41.25" customHeight="1">
      <c r="A10" s="94" t="s">
        <v>76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21" customHeight="1">
      <c r="A11" s="88" t="s">
        <v>41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</row>
    <row r="12" spans="1:13" ht="99.75" customHeight="1">
      <c r="A12" s="34" t="s">
        <v>25</v>
      </c>
      <c r="B12" s="35" t="s">
        <v>26</v>
      </c>
      <c r="C12" s="27"/>
      <c r="D12" s="27"/>
      <c r="E12" s="27"/>
      <c r="F12" s="5" t="s">
        <v>77</v>
      </c>
      <c r="G12" s="5" t="s">
        <v>86</v>
      </c>
      <c r="H12" s="13" t="s">
        <v>33</v>
      </c>
      <c r="I12" s="13" t="s">
        <v>33</v>
      </c>
      <c r="J12" s="13">
        <v>0</v>
      </c>
      <c r="K12" s="13">
        <f aca="true" t="shared" si="0" ref="K12:K17">I12-J12</f>
        <v>580</v>
      </c>
      <c r="L12" s="36">
        <v>0</v>
      </c>
      <c r="M12" s="36" t="s">
        <v>72</v>
      </c>
    </row>
    <row r="13" spans="1:13" ht="37.5" customHeight="1">
      <c r="A13" s="37" t="s">
        <v>10</v>
      </c>
      <c r="B13" s="38" t="s">
        <v>42</v>
      </c>
      <c r="C13" s="39"/>
      <c r="D13" s="11"/>
      <c r="E13" s="11"/>
      <c r="F13" s="71" t="s">
        <v>77</v>
      </c>
      <c r="G13" s="79" t="s">
        <v>86</v>
      </c>
      <c r="H13" s="13">
        <f>H14+H15</f>
        <v>390</v>
      </c>
      <c r="I13" s="13">
        <f>I14+I15</f>
        <v>390</v>
      </c>
      <c r="J13" s="13">
        <f>J14+J15</f>
        <v>28.4</v>
      </c>
      <c r="K13" s="13">
        <f t="shared" si="0"/>
        <v>361.6</v>
      </c>
      <c r="L13" s="13">
        <f>J13/I13*100</f>
        <v>7.282051282051281</v>
      </c>
      <c r="M13" s="13"/>
    </row>
    <row r="14" spans="1:13" ht="33" customHeight="1">
      <c r="A14" s="40" t="s">
        <v>31</v>
      </c>
      <c r="B14" s="41" t="s">
        <v>43</v>
      </c>
      <c r="C14" s="39"/>
      <c r="D14" s="11"/>
      <c r="E14" s="11"/>
      <c r="F14" s="76"/>
      <c r="G14" s="80"/>
      <c r="H14" s="18">
        <v>50</v>
      </c>
      <c r="I14" s="18">
        <v>50</v>
      </c>
      <c r="J14" s="18">
        <v>4</v>
      </c>
      <c r="K14" s="18">
        <f t="shared" si="0"/>
        <v>46</v>
      </c>
      <c r="L14" s="18">
        <f>J14/I14*100</f>
        <v>8</v>
      </c>
      <c r="M14" s="18"/>
    </row>
    <row r="15" spans="1:13" ht="90" customHeight="1">
      <c r="A15" s="42" t="s">
        <v>32</v>
      </c>
      <c r="B15" s="43" t="s">
        <v>38</v>
      </c>
      <c r="C15" s="44"/>
      <c r="D15" s="45"/>
      <c r="E15" s="45"/>
      <c r="F15" s="72"/>
      <c r="G15" s="81"/>
      <c r="H15" s="17">
        <v>340</v>
      </c>
      <c r="I15" s="17">
        <v>340</v>
      </c>
      <c r="J15" s="17">
        <v>24.4</v>
      </c>
      <c r="K15" s="17">
        <f t="shared" si="0"/>
        <v>315.6</v>
      </c>
      <c r="L15" s="46">
        <f>J15/I15*100</f>
        <v>7.1764705882352935</v>
      </c>
      <c r="M15" s="17"/>
    </row>
    <row r="16" spans="1:13" ht="97.5" customHeight="1">
      <c r="A16" s="47" t="s">
        <v>11</v>
      </c>
      <c r="B16" s="9" t="s">
        <v>28</v>
      </c>
      <c r="C16" s="5">
        <v>0</v>
      </c>
      <c r="D16" s="5">
        <v>0</v>
      </c>
      <c r="E16" s="5">
        <v>0</v>
      </c>
      <c r="F16" s="5" t="s">
        <v>77</v>
      </c>
      <c r="G16" s="5" t="s">
        <v>86</v>
      </c>
      <c r="H16" s="12">
        <v>50</v>
      </c>
      <c r="I16" s="12">
        <v>50</v>
      </c>
      <c r="J16" s="12">
        <v>0</v>
      </c>
      <c r="K16" s="12">
        <f t="shared" si="0"/>
        <v>50</v>
      </c>
      <c r="L16" s="12">
        <v>0</v>
      </c>
      <c r="M16" s="12" t="s">
        <v>74</v>
      </c>
    </row>
    <row r="17" spans="1:13" ht="17.25" customHeight="1">
      <c r="A17" s="98" t="s">
        <v>87</v>
      </c>
      <c r="B17" s="99"/>
      <c r="C17" s="99"/>
      <c r="D17" s="99"/>
      <c r="E17" s="99"/>
      <c r="F17" s="100"/>
      <c r="G17" s="5" t="s">
        <v>86</v>
      </c>
      <c r="H17" s="48">
        <f>H16+H13+H12</f>
        <v>1020</v>
      </c>
      <c r="I17" s="48">
        <f>I16+I13+I12</f>
        <v>1020</v>
      </c>
      <c r="J17" s="48">
        <f>J16+J13+J12</f>
        <v>28.4</v>
      </c>
      <c r="K17" s="48">
        <f t="shared" si="0"/>
        <v>991.6</v>
      </c>
      <c r="L17" s="15">
        <f>J17/I17*100</f>
        <v>2.784313725490196</v>
      </c>
      <c r="M17" s="15"/>
    </row>
    <row r="18" spans="1:13" ht="19.5" customHeight="1">
      <c r="A18" s="91" t="s">
        <v>44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105" customHeight="1">
      <c r="A19" s="47" t="s">
        <v>12</v>
      </c>
      <c r="B19" s="9" t="s">
        <v>39</v>
      </c>
      <c r="C19" s="11"/>
      <c r="D19" s="11"/>
      <c r="E19" s="11"/>
      <c r="F19" s="5" t="s">
        <v>77</v>
      </c>
      <c r="G19" s="5" t="s">
        <v>86</v>
      </c>
      <c r="H19" s="12">
        <v>200</v>
      </c>
      <c r="I19" s="12">
        <v>200</v>
      </c>
      <c r="J19" s="12">
        <v>0</v>
      </c>
      <c r="K19" s="12">
        <f>I19-J19</f>
        <v>200</v>
      </c>
      <c r="L19" s="12">
        <v>0</v>
      </c>
      <c r="M19" s="36" t="s">
        <v>73</v>
      </c>
    </row>
    <row r="20" spans="1:13" ht="108.75" customHeight="1">
      <c r="A20" s="47" t="s">
        <v>36</v>
      </c>
      <c r="B20" s="9" t="s">
        <v>45</v>
      </c>
      <c r="C20" s="11"/>
      <c r="D20" s="11"/>
      <c r="E20" s="11"/>
      <c r="F20" s="5" t="s">
        <v>78</v>
      </c>
      <c r="G20" s="10" t="s">
        <v>46</v>
      </c>
      <c r="H20" s="12">
        <v>0</v>
      </c>
      <c r="I20" s="12">
        <v>0</v>
      </c>
      <c r="J20" s="12">
        <v>0</v>
      </c>
      <c r="K20" s="12">
        <f>I20-J20</f>
        <v>0</v>
      </c>
      <c r="L20" s="12">
        <v>0</v>
      </c>
      <c r="M20" s="12"/>
    </row>
    <row r="21" spans="1:13" ht="18" customHeight="1">
      <c r="A21" s="98" t="s">
        <v>92</v>
      </c>
      <c r="B21" s="99"/>
      <c r="C21" s="99"/>
      <c r="D21" s="99"/>
      <c r="E21" s="99"/>
      <c r="F21" s="100"/>
      <c r="G21" s="5" t="s">
        <v>86</v>
      </c>
      <c r="H21" s="14">
        <f>H20+H19</f>
        <v>200</v>
      </c>
      <c r="I21" s="14">
        <f>I20+I19</f>
        <v>200</v>
      </c>
      <c r="J21" s="14">
        <f>J20+J19</f>
        <v>0</v>
      </c>
      <c r="K21" s="14">
        <f>I21-J21</f>
        <v>200</v>
      </c>
      <c r="L21" s="15"/>
      <c r="M21" s="15"/>
    </row>
    <row r="22" spans="1:13" ht="18.75" customHeight="1">
      <c r="A22" s="91" t="s">
        <v>51</v>
      </c>
      <c r="B22" s="91"/>
      <c r="C22" s="91"/>
      <c r="D22" s="91"/>
      <c r="E22" s="91"/>
      <c r="F22" s="91"/>
      <c r="G22" s="91"/>
      <c r="H22" s="92"/>
      <c r="I22" s="92"/>
      <c r="J22" s="91"/>
      <c r="K22" s="91"/>
      <c r="L22" s="91"/>
      <c r="M22" s="91"/>
    </row>
    <row r="23" spans="1:13" ht="111" customHeight="1">
      <c r="A23" s="49" t="s">
        <v>13</v>
      </c>
      <c r="B23" s="9" t="s">
        <v>14</v>
      </c>
      <c r="C23" s="19"/>
      <c r="D23" s="19"/>
      <c r="E23" s="19"/>
      <c r="F23" s="5" t="s">
        <v>77</v>
      </c>
      <c r="G23" s="5" t="s">
        <v>86</v>
      </c>
      <c r="H23" s="12">
        <v>2920</v>
      </c>
      <c r="I23" s="12">
        <v>2920</v>
      </c>
      <c r="J23" s="12">
        <v>746.2</v>
      </c>
      <c r="K23" s="12">
        <f>I23-J23</f>
        <v>2173.8</v>
      </c>
      <c r="L23" s="25">
        <f>J23/I23*100</f>
        <v>25.554794520547947</v>
      </c>
      <c r="M23" s="12"/>
    </row>
    <row r="24" spans="1:13" ht="89.25" customHeight="1">
      <c r="A24" s="49" t="s">
        <v>15</v>
      </c>
      <c r="B24" s="9" t="s">
        <v>16</v>
      </c>
      <c r="C24" s="19"/>
      <c r="D24" s="19"/>
      <c r="E24" s="19"/>
      <c r="F24" s="5" t="s">
        <v>77</v>
      </c>
      <c r="G24" s="5" t="s">
        <v>86</v>
      </c>
      <c r="H24" s="12">
        <v>100</v>
      </c>
      <c r="I24" s="12">
        <v>100</v>
      </c>
      <c r="J24" s="12">
        <v>0</v>
      </c>
      <c r="K24" s="12">
        <f>I24-J24</f>
        <v>100</v>
      </c>
      <c r="L24" s="12">
        <v>0</v>
      </c>
      <c r="M24" s="36" t="s">
        <v>72</v>
      </c>
    </row>
    <row r="25" spans="1:13" ht="102" customHeight="1">
      <c r="A25" s="49" t="s">
        <v>17</v>
      </c>
      <c r="B25" s="9" t="s">
        <v>40</v>
      </c>
      <c r="C25" s="19"/>
      <c r="D25" s="19"/>
      <c r="E25" s="19"/>
      <c r="F25" s="5" t="s">
        <v>77</v>
      </c>
      <c r="G25" s="5" t="s">
        <v>86</v>
      </c>
      <c r="H25" s="12">
        <v>25</v>
      </c>
      <c r="I25" s="12">
        <v>25</v>
      </c>
      <c r="J25" s="12">
        <v>0</v>
      </c>
      <c r="K25" s="12">
        <f>I25-J25</f>
        <v>25</v>
      </c>
      <c r="L25" s="12">
        <v>0</v>
      </c>
      <c r="M25" s="12" t="s">
        <v>74</v>
      </c>
    </row>
    <row r="26" spans="1:13" ht="16.5" customHeight="1">
      <c r="A26" s="98" t="s">
        <v>88</v>
      </c>
      <c r="B26" s="99"/>
      <c r="C26" s="99"/>
      <c r="D26" s="99"/>
      <c r="E26" s="99"/>
      <c r="F26" s="100"/>
      <c r="G26" s="5" t="s">
        <v>86</v>
      </c>
      <c r="H26" s="14">
        <f>H25+H24+H23</f>
        <v>3045</v>
      </c>
      <c r="I26" s="14">
        <f>I25+I24+I23</f>
        <v>3045</v>
      </c>
      <c r="J26" s="14">
        <f>J25+J24+J23</f>
        <v>746.2</v>
      </c>
      <c r="K26" s="14">
        <f>I26-J26</f>
        <v>2298.8</v>
      </c>
      <c r="L26" s="15">
        <f>J26/I26*100</f>
        <v>24.505747126436784</v>
      </c>
      <c r="M26" s="15"/>
    </row>
    <row r="27" spans="1:13" ht="24" customHeight="1">
      <c r="A27" s="75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87.75" customHeight="1">
      <c r="A28" s="49" t="s">
        <v>18</v>
      </c>
      <c r="B28" s="9" t="s">
        <v>47</v>
      </c>
      <c r="C28" s="19"/>
      <c r="D28" s="19"/>
      <c r="E28" s="19"/>
      <c r="F28" s="5" t="s">
        <v>77</v>
      </c>
      <c r="G28" s="5" t="s">
        <v>86</v>
      </c>
      <c r="H28" s="12">
        <v>500</v>
      </c>
      <c r="I28" s="12">
        <v>500</v>
      </c>
      <c r="J28" s="12">
        <v>0</v>
      </c>
      <c r="K28" s="12">
        <f aca="true" t="shared" si="1" ref="K28:K33">I28-J28</f>
        <v>500</v>
      </c>
      <c r="L28" s="12">
        <v>0</v>
      </c>
      <c r="M28" s="36" t="s">
        <v>72</v>
      </c>
    </row>
    <row r="29" spans="1:13" ht="93.75" customHeight="1">
      <c r="A29" s="49" t="s">
        <v>19</v>
      </c>
      <c r="B29" s="9" t="s">
        <v>48</v>
      </c>
      <c r="C29" s="19"/>
      <c r="D29" s="19"/>
      <c r="E29" s="19"/>
      <c r="F29" s="5" t="s">
        <v>77</v>
      </c>
      <c r="G29" s="5" t="s">
        <v>86</v>
      </c>
      <c r="H29" s="12">
        <v>480</v>
      </c>
      <c r="I29" s="12">
        <v>480</v>
      </c>
      <c r="J29" s="12">
        <v>173</v>
      </c>
      <c r="K29" s="12">
        <f t="shared" si="1"/>
        <v>307</v>
      </c>
      <c r="L29" s="25">
        <f>J29/I29*100</f>
        <v>36.041666666666664</v>
      </c>
      <c r="M29" s="12"/>
    </row>
    <row r="30" spans="1:13" ht="92.25" customHeight="1">
      <c r="A30" s="49" t="s">
        <v>20</v>
      </c>
      <c r="B30" s="9" t="s">
        <v>49</v>
      </c>
      <c r="C30" s="19"/>
      <c r="D30" s="19"/>
      <c r="E30" s="19"/>
      <c r="F30" s="5" t="s">
        <v>77</v>
      </c>
      <c r="G30" s="5" t="s">
        <v>86</v>
      </c>
      <c r="H30" s="12">
        <v>90</v>
      </c>
      <c r="I30" s="12">
        <v>90</v>
      </c>
      <c r="J30" s="12">
        <v>0</v>
      </c>
      <c r="K30" s="12">
        <f t="shared" si="1"/>
        <v>90</v>
      </c>
      <c r="L30" s="12">
        <v>0</v>
      </c>
      <c r="M30" s="12" t="s">
        <v>74</v>
      </c>
    </row>
    <row r="31" spans="1:13" ht="177" customHeight="1">
      <c r="A31" s="49" t="s">
        <v>37</v>
      </c>
      <c r="B31" s="22" t="s">
        <v>50</v>
      </c>
      <c r="C31" s="19"/>
      <c r="D31" s="19"/>
      <c r="E31" s="19"/>
      <c r="F31" s="5" t="s">
        <v>77</v>
      </c>
      <c r="G31" s="5" t="s">
        <v>86</v>
      </c>
      <c r="H31" s="12">
        <v>400</v>
      </c>
      <c r="I31" s="12">
        <v>400</v>
      </c>
      <c r="J31" s="12">
        <v>30.1</v>
      </c>
      <c r="K31" s="12">
        <f t="shared" si="1"/>
        <v>369.9</v>
      </c>
      <c r="L31" s="25">
        <f>J31/I31*100</f>
        <v>7.5249999999999995</v>
      </c>
      <c r="M31" s="25"/>
    </row>
    <row r="32" spans="1:13" ht="72" customHeight="1">
      <c r="A32" s="50" t="s">
        <v>55</v>
      </c>
      <c r="B32" s="23" t="s">
        <v>54</v>
      </c>
      <c r="C32" s="51"/>
      <c r="D32" s="51"/>
      <c r="E32" s="51"/>
      <c r="F32" s="52" t="s">
        <v>95</v>
      </c>
      <c r="G32" s="5" t="s">
        <v>86</v>
      </c>
      <c r="H32" s="13">
        <v>4379</v>
      </c>
      <c r="I32" s="13">
        <v>4379</v>
      </c>
      <c r="J32" s="13">
        <v>1419.3</v>
      </c>
      <c r="K32" s="13">
        <f t="shared" si="1"/>
        <v>2959.7</v>
      </c>
      <c r="L32" s="13">
        <f>J32/I32*100</f>
        <v>32.411509477049556</v>
      </c>
      <c r="M32" s="13"/>
    </row>
    <row r="33" spans="1:13" ht="15">
      <c r="A33" s="98" t="s">
        <v>89</v>
      </c>
      <c r="B33" s="99"/>
      <c r="C33" s="99"/>
      <c r="D33" s="99"/>
      <c r="E33" s="99"/>
      <c r="F33" s="100"/>
      <c r="G33" s="5" t="s">
        <v>86</v>
      </c>
      <c r="H33" s="20">
        <f>H32+H31+H30+H29+H28</f>
        <v>5849</v>
      </c>
      <c r="I33" s="20">
        <f>I32+I31+I30+I29+I28</f>
        <v>5849</v>
      </c>
      <c r="J33" s="20">
        <f>J32+J31+J30+J29+J28</f>
        <v>1622.3999999999999</v>
      </c>
      <c r="K33" s="20">
        <f t="shared" si="1"/>
        <v>4226.6</v>
      </c>
      <c r="L33" s="53">
        <f>J33/I33*100</f>
        <v>27.738074884595655</v>
      </c>
      <c r="M33" s="53"/>
    </row>
    <row r="34" spans="1:31" s="21" customFormat="1" ht="15">
      <c r="A34" s="70" t="s">
        <v>53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114.75">
      <c r="A35" s="49" t="s">
        <v>21</v>
      </c>
      <c r="B35" s="9" t="s">
        <v>22</v>
      </c>
      <c r="C35" s="19"/>
      <c r="D35" s="19"/>
      <c r="E35" s="19"/>
      <c r="F35" s="5" t="s">
        <v>77</v>
      </c>
      <c r="G35" s="5" t="s">
        <v>86</v>
      </c>
      <c r="H35" s="12">
        <v>450</v>
      </c>
      <c r="I35" s="12">
        <v>450</v>
      </c>
      <c r="J35" s="12">
        <v>69</v>
      </c>
      <c r="K35" s="12">
        <f>I35-J35</f>
        <v>381</v>
      </c>
      <c r="L35" s="25">
        <f>J35/I35*100</f>
        <v>15.333333333333332</v>
      </c>
      <c r="M35" s="25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92.25" customHeight="1">
      <c r="A36" s="49" t="s">
        <v>23</v>
      </c>
      <c r="B36" s="9" t="s">
        <v>57</v>
      </c>
      <c r="C36" s="19"/>
      <c r="D36" s="19"/>
      <c r="E36" s="19"/>
      <c r="F36" s="5" t="s">
        <v>77</v>
      </c>
      <c r="G36" s="5" t="s">
        <v>86</v>
      </c>
      <c r="H36" s="12">
        <v>390</v>
      </c>
      <c r="I36" s="12">
        <v>390</v>
      </c>
      <c r="J36" s="12">
        <v>140.7</v>
      </c>
      <c r="K36" s="12">
        <f>I36-J36</f>
        <v>249.3</v>
      </c>
      <c r="L36" s="25">
        <f>J36/I36*100</f>
        <v>36.07692307692307</v>
      </c>
      <c r="M36" s="25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5">
      <c r="A37" s="98" t="s">
        <v>90</v>
      </c>
      <c r="B37" s="99"/>
      <c r="C37" s="99"/>
      <c r="D37" s="99"/>
      <c r="E37" s="99"/>
      <c r="F37" s="100"/>
      <c r="G37" s="5" t="s">
        <v>86</v>
      </c>
      <c r="H37" s="14">
        <f>H36+H35</f>
        <v>840</v>
      </c>
      <c r="I37" s="14">
        <f>I36+I35</f>
        <v>840</v>
      </c>
      <c r="J37" s="14">
        <f>J36+J35</f>
        <v>209.7</v>
      </c>
      <c r="K37" s="14">
        <f>I37-J37</f>
        <v>630.3</v>
      </c>
      <c r="L37" s="15">
        <f>J37/I37*100</f>
        <v>24.964285714285715</v>
      </c>
      <c r="M37" s="1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1" customFormat="1" ht="15" customHeight="1">
      <c r="A38" s="110" t="s">
        <v>34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48.75" customHeight="1">
      <c r="A39" s="54" t="s">
        <v>24</v>
      </c>
      <c r="B39" s="9" t="s">
        <v>56</v>
      </c>
      <c r="C39" s="5"/>
      <c r="D39" s="5"/>
      <c r="E39" s="5"/>
      <c r="F39" s="5" t="s">
        <v>95</v>
      </c>
      <c r="G39" s="5" t="s">
        <v>86</v>
      </c>
      <c r="H39" s="55">
        <v>75</v>
      </c>
      <c r="I39" s="55">
        <v>75</v>
      </c>
      <c r="J39" s="55">
        <v>10.2</v>
      </c>
      <c r="K39" s="55">
        <f>I39-J39</f>
        <v>64.8</v>
      </c>
      <c r="L39" s="25">
        <f>J39/I39*100</f>
        <v>13.599999999999998</v>
      </c>
      <c r="M39" s="55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13" s="2" customFormat="1" ht="14.25">
      <c r="A40" s="98" t="s">
        <v>91</v>
      </c>
      <c r="B40" s="99"/>
      <c r="C40" s="99"/>
      <c r="D40" s="99"/>
      <c r="E40" s="99"/>
      <c r="F40" s="100"/>
      <c r="G40" s="5" t="s">
        <v>86</v>
      </c>
      <c r="H40" s="15">
        <v>75</v>
      </c>
      <c r="I40" s="15">
        <v>75</v>
      </c>
      <c r="J40" s="15">
        <f>J39</f>
        <v>10.2</v>
      </c>
      <c r="K40" s="15">
        <f>I40-J40</f>
        <v>64.8</v>
      </c>
      <c r="L40" s="15">
        <f>J40/I40*100</f>
        <v>13.599999999999998</v>
      </c>
      <c r="M40" s="15"/>
    </row>
    <row r="41" spans="1:13" s="2" customFormat="1" ht="14.25" customHeight="1">
      <c r="A41" s="101" t="s">
        <v>79</v>
      </c>
      <c r="B41" s="102"/>
      <c r="C41" s="102"/>
      <c r="D41" s="102"/>
      <c r="E41" s="102"/>
      <c r="F41" s="103"/>
      <c r="G41" s="11"/>
      <c r="H41" s="56">
        <f>H40+H37+H33+H26+H21+H17</f>
        <v>11029</v>
      </c>
      <c r="I41" s="56">
        <f>I40+I37+I33+I26+I21+I17</f>
        <v>11029</v>
      </c>
      <c r="J41" s="56">
        <f>J40+J37+J33+J26+J21+J17</f>
        <v>2616.9</v>
      </c>
      <c r="K41" s="56">
        <f>I41-J41</f>
        <v>8412.1</v>
      </c>
      <c r="L41" s="15">
        <f>J41/I41*100</f>
        <v>23.72744582464412</v>
      </c>
      <c r="M41" s="15"/>
    </row>
    <row r="42" spans="1:13" ht="15">
      <c r="A42" s="104"/>
      <c r="B42" s="105"/>
      <c r="C42" s="105"/>
      <c r="D42" s="105"/>
      <c r="E42" s="105"/>
      <c r="F42" s="106"/>
      <c r="G42" s="57" t="s">
        <v>86</v>
      </c>
      <c r="H42" s="58">
        <f>H40+H37+H33+H26+H21+H17</f>
        <v>11029</v>
      </c>
      <c r="I42" s="59">
        <f>I40+I37+I33+I26+I21+I17</f>
        <v>11029</v>
      </c>
      <c r="J42" s="60">
        <f>J41</f>
        <v>2616.9</v>
      </c>
      <c r="K42" s="61">
        <f>I42-J42</f>
        <v>8412.1</v>
      </c>
      <c r="L42" s="60">
        <f>J42/I42*100</f>
        <v>23.72744582464412</v>
      </c>
      <c r="M42" s="62"/>
    </row>
    <row r="43" spans="1:13" s="63" customFormat="1" ht="12.75">
      <c r="A43" s="107" t="s">
        <v>80</v>
      </c>
      <c r="B43" s="108"/>
      <c r="C43" s="108"/>
      <c r="D43" s="108"/>
      <c r="E43" s="108"/>
      <c r="F43" s="109"/>
      <c r="G43" s="68"/>
      <c r="H43" s="68"/>
      <c r="I43" s="68"/>
      <c r="J43" s="67"/>
      <c r="K43" s="67"/>
      <c r="L43" s="67"/>
      <c r="M43" s="65"/>
    </row>
    <row r="44" spans="1:13" s="63" customFormat="1" ht="32.25" customHeight="1">
      <c r="A44" s="107" t="s">
        <v>81</v>
      </c>
      <c r="B44" s="108"/>
      <c r="C44" s="108"/>
      <c r="D44" s="108"/>
      <c r="E44" s="108"/>
      <c r="F44" s="109"/>
      <c r="G44" s="68" t="s">
        <v>86</v>
      </c>
      <c r="H44" s="69" t="s">
        <v>83</v>
      </c>
      <c r="I44" s="69" t="s">
        <v>83</v>
      </c>
      <c r="J44" s="69">
        <v>0</v>
      </c>
      <c r="K44" s="69">
        <v>0</v>
      </c>
      <c r="L44" s="69">
        <v>0</v>
      </c>
      <c r="M44" s="65"/>
    </row>
    <row r="45" spans="1:13" s="63" customFormat="1" ht="21" customHeight="1">
      <c r="A45" s="107" t="s">
        <v>82</v>
      </c>
      <c r="B45" s="108"/>
      <c r="C45" s="108"/>
      <c r="D45" s="108"/>
      <c r="E45" s="108"/>
      <c r="F45" s="109"/>
      <c r="G45" s="68" t="s">
        <v>86</v>
      </c>
      <c r="H45" s="66">
        <f>H42</f>
        <v>11029</v>
      </c>
      <c r="I45" s="61">
        <f>I42</f>
        <v>11029</v>
      </c>
      <c r="J45" s="60">
        <f>J42</f>
        <v>2616.9</v>
      </c>
      <c r="K45" s="61">
        <f>K42</f>
        <v>8412.1</v>
      </c>
      <c r="L45" s="60">
        <f>L42</f>
        <v>23.72744582464412</v>
      </c>
      <c r="M45" s="65"/>
    </row>
    <row r="46" spans="1:13" s="2" customFormat="1" ht="38.25" customHeight="1">
      <c r="A46" s="82" t="s">
        <v>75</v>
      </c>
      <c r="B46" s="82"/>
      <c r="C46" s="29"/>
      <c r="D46" s="29"/>
      <c r="E46" s="29"/>
      <c r="F46" s="82" t="s">
        <v>96</v>
      </c>
      <c r="G46" s="82"/>
      <c r="H46" s="29"/>
      <c r="I46" s="83" t="s">
        <v>66</v>
      </c>
      <c r="J46" s="83"/>
      <c r="K46" s="83"/>
      <c r="L46" s="30"/>
      <c r="M46" s="30" t="s">
        <v>67</v>
      </c>
    </row>
    <row r="47" spans="2:13" ht="15.75">
      <c r="B47" s="3"/>
      <c r="I47" s="31"/>
      <c r="J47" s="31"/>
      <c r="K47" s="31"/>
      <c r="L47" s="93"/>
      <c r="M47" s="93"/>
    </row>
    <row r="48" spans="1:13" ht="30" customHeight="1">
      <c r="A48" s="82" t="s">
        <v>68</v>
      </c>
      <c r="B48" s="82"/>
      <c r="F48" s="84" t="s">
        <v>69</v>
      </c>
      <c r="G48" s="84"/>
      <c r="I48" s="84" t="s">
        <v>70</v>
      </c>
      <c r="J48" s="84"/>
      <c r="K48" s="84"/>
      <c r="L48" s="32"/>
      <c r="M48" s="31" t="s">
        <v>71</v>
      </c>
    </row>
    <row r="49" spans="2:13" ht="15.75">
      <c r="B49" s="3"/>
      <c r="L49" s="2"/>
      <c r="M49" s="2"/>
    </row>
    <row r="50" spans="2:13" ht="1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60" spans="1:25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47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4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4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</sheetData>
  <sheetProtection/>
  <mergeCells count="39">
    <mergeCell ref="A33:F33"/>
    <mergeCell ref="A37:F37"/>
    <mergeCell ref="A46:B46"/>
    <mergeCell ref="A40:F40"/>
    <mergeCell ref="A41:F42"/>
    <mergeCell ref="A43:F43"/>
    <mergeCell ref="A44:F44"/>
    <mergeCell ref="A45:F45"/>
    <mergeCell ref="A38:M38"/>
    <mergeCell ref="A2:M3"/>
    <mergeCell ref="C8:E8"/>
    <mergeCell ref="A11:M11"/>
    <mergeCell ref="A18:M18"/>
    <mergeCell ref="A22:M22"/>
    <mergeCell ref="L47:M47"/>
    <mergeCell ref="A10:M10"/>
    <mergeCell ref="A5:I5"/>
    <mergeCell ref="A4:K4"/>
    <mergeCell ref="A17:F17"/>
    <mergeCell ref="B7:B8"/>
    <mergeCell ref="A7:A8"/>
    <mergeCell ref="G13:G15"/>
    <mergeCell ref="F46:G46"/>
    <mergeCell ref="I46:K46"/>
    <mergeCell ref="A48:B48"/>
    <mergeCell ref="F48:G48"/>
    <mergeCell ref="I48:K48"/>
    <mergeCell ref="A21:F21"/>
    <mergeCell ref="A26:F26"/>
    <mergeCell ref="A34:M34"/>
    <mergeCell ref="G7:G8"/>
    <mergeCell ref="H7:H8"/>
    <mergeCell ref="J7:J8"/>
    <mergeCell ref="M7:M8"/>
    <mergeCell ref="K7:L7"/>
    <mergeCell ref="I7:I8"/>
    <mergeCell ref="A27:M27"/>
    <mergeCell ref="F13:F15"/>
    <mergeCell ref="F7:F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2014-04-07T08:34:32Z</cp:lastPrinted>
  <dcterms:created xsi:type="dcterms:W3CDTF">2013-10-11T05:40:55Z</dcterms:created>
  <dcterms:modified xsi:type="dcterms:W3CDTF">2014-04-07T08:36:23Z</dcterms:modified>
  <cp:category/>
  <cp:version/>
  <cp:contentType/>
  <cp:contentStatus/>
</cp:coreProperties>
</file>