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15" activeTab="0"/>
  </bookViews>
  <sheets>
    <sheet name="Лист1" sheetId="1" r:id="rId1"/>
  </sheets>
  <definedNames>
    <definedName name="_xlnm.Print_Area" localSheetId="0">'Лист1'!$A$1:$N$24</definedName>
  </definedNames>
  <calcPr fullCalcOnLoad="1"/>
</workbook>
</file>

<file path=xl/sharedStrings.xml><?xml version="1.0" encoding="utf-8"?>
<sst xmlns="http://schemas.openxmlformats.org/spreadsheetml/2006/main" count="36" uniqueCount="32">
  <si>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</si>
  <si>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</si>
  <si>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</si>
  <si>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</si>
  <si>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</si>
  <si>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</si>
  <si>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</si>
  <si>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</si>
  <si>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</si>
  <si>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</si>
  <si>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</si>
  <si>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</si>
  <si>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</si>
  <si>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цена за месяц, руб</t>
  </si>
  <si>
    <t xml:space="preserve"> услуги  по техническому обслуживанию вентиляционного оборудования и кондиционирования воздуха (Ленина, 24)</t>
  </si>
  <si>
    <t xml:space="preserve">шахта вытяжная (дефлектор) - 28 шт.
- вентилятор радиальный (центробежный) до № 5– 144 шт.
- вентилятор осевой с входными элементами сети до № 4-8 – 8 шт.
- установка теплообменная с количеством нагревателей - 76 шт. 
- регулировочно-запорное устройство: клапан воздушный проходной с электрическим, пневматическим        приводом – 52 шт.
- регулировочно-запорное устройство: клапан обратный – 6 шт.
- регулировочно-запорное устройство: клапан огнезадерживающий – 42 шт.
- регулировочно-запорное устройство: регулятор расхода воздуха – 54 шт.
- фильтры рамные и ячейковые – 68 шт.
- систем вентиляции и кондиционирования воздуха при количестве сечения до: 5,10,15,30, 50 – 60 шт.
- автоматизированные системы управления II категории технической сложности с количеством каналов:2 – 19шт.
- отсос местный или укрытие при отсасывании воздуха – 11 шт.
- холодильные установки с герметичным компрессором, работающие на холодильные шкафы, прилавки, витрины и т.п., – 18 шт.
</t>
  </si>
  <si>
    <t xml:space="preserve"> шахта вытяжная (дефлектор) – 6 шт.
- вентиляторы радиальные до № 5,10 – 16 шт.
- установка теплообменная с количеством нагревателей до 12 – 4 шт.
- регулировочно-запорное устройство: регулятор расхода воздуха – 4 шт
- регулировочно-запорное устройство: клапан воздушный проходной с электрическим, пневматическим        приводом – 2 шт
- фильтры рамные и ячейковые – 12шт.
- сети систем вентиляции и кондиционирования воздуха при количестве сечения до: 5,10,15,75 – 10 шт.
- отсос местный или укрытие при отсасывании воздуха – 4 шт.
- автоматизированные системы управления II категории технической сложности с количеством каналов:2 – 1шт.
</t>
  </si>
  <si>
    <t>мес.</t>
  </si>
  <si>
    <t>"оказание услуг  по техническому обслуживанию вентиляционного оборудования и кондиционирования воздуха"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</si>
  <si>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</si>
  <si>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 услуги  по техническому обслуживанию вентиляционного оборудования и кондиционирования воздуха  (Буряка,6)</t>
  </si>
  <si>
    <t>Коли-чество</t>
  </si>
  <si>
    <t>Дата подготовки обоснования начальной (максимальной) цены гражданско-правового договора: 09.01.2017 г.</t>
  </si>
  <si>
    <t xml:space="preserve">Поставщик №5 Исх 1359 от 04.10.2016г. Вх.   </t>
  </si>
  <si>
    <t>не предостав-лено</t>
  </si>
  <si>
    <t>Поставщик №1  контракт № 28603033219 16 000011 в ЕИС</t>
  </si>
  <si>
    <t>Коэффициент вариации</t>
  </si>
  <si>
    <t>Поставщик             ГПД № 522 от 08.12.2015г.</t>
  </si>
  <si>
    <t xml:space="preserve">Поставщик №4  Исх 1360 от 04.10.2016г. Вх. </t>
  </si>
  <si>
    <t>Поставщик №3  Исх 1361 от 04.10.2016г. Вх. 06  от 12.01.17г.</t>
  </si>
  <si>
    <t>IV. ОБОСНОВАНИЕ НАЧАЛЬНОЙ (МАКСИМАЛЬНОЙ) ЦЕНЫ  ГРАЖДАНСКО-ПРАВОВОГО ДОГОВОРА</t>
  </si>
  <si>
    <t>УТВЕРЖДАЮ:                                                          Директор Лицея  им. Г.Ф. Атякшева           ________________ Е.Ю. Павлюк
        М.П.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</si>
</sst>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 vertical="center"/>
    </xf>
    <xf numFmtId="0" fontId="46" fillId="0" borderId="10" xfId="0" applyFont="1" applyBorder="1" applyAlignment="1">
      <alignment horizontal="left" vertical="top" wrapText="1"/>
    </xf>
    <xf numFmtId="0" fontId="46" fillId="0" borderId="12" xfId="0" applyNumberFormat="1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409575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29875"/>
          <a:ext cx="1609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zoomScalePageLayoutView="0" workbookViewId="0" topLeftCell="C10">
      <selection activeCell="F14" sqref="F14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6.140625" style="0" customWidth="1"/>
    <col min="4" max="4" width="8.140625" style="0" customWidth="1"/>
    <col min="5" max="5" width="52.28125" style="0" customWidth="1"/>
    <col min="6" max="6" width="13.140625" style="0" customWidth="1"/>
    <col min="7" max="7" width="12.140625" style="0" customWidth="1"/>
    <col min="8" max="8" width="9.28125" style="0" customWidth="1"/>
    <col min="9" max="9" width="10.57421875" style="0" customWidth="1"/>
    <col min="10" max="11" width="11.7109375" style="0" customWidth="1"/>
    <col min="12" max="13" width="12.00390625" style="0" customWidth="1"/>
    <col min="14" max="14" width="17.7109375" style="0" customWidth="1"/>
  </cols>
  <sheetData>
    <row r="1" spans="11:14" ht="77.25" customHeight="1">
      <c r="K1" s="33" t="s">
        <v>31</v>
      </c>
      <c r="L1" s="33"/>
      <c r="M1" s="33"/>
      <c r="N1" s="33"/>
    </row>
    <row r="3" spans="1:14" ht="19.5" customHeight="1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7.25" customHeight="1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5" ht="15.75">
      <c r="A6" s="8" t="s">
        <v>22</v>
      </c>
      <c r="B6" s="8"/>
      <c r="C6" s="8"/>
      <c r="D6" s="8"/>
      <c r="E6" s="8"/>
      <c r="F6" s="17"/>
      <c r="G6" s="8"/>
      <c r="H6" s="8"/>
      <c r="I6" s="8"/>
      <c r="J6" s="8"/>
      <c r="K6" s="8"/>
      <c r="L6" s="8"/>
      <c r="M6" s="8"/>
      <c r="N6" s="8"/>
      <c r="O6" s="8"/>
    </row>
    <row r="7" spans="1:15" ht="15.75" customHeight="1">
      <c r="A7" s="30" t="s">
        <v>10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9"/>
    </row>
    <row r="8" spans="1:15" ht="32.25" customHeight="1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9"/>
    </row>
    <row r="9" spans="1:15" ht="15.75">
      <c r="A9" s="30" t="s">
        <v>19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9"/>
    </row>
    <row r="11" spans="1:14" ht="15" customHeight="1">
      <c r="A11" s="34" t="s">
        <v>4</v>
      </c>
      <c r="B11" s="34" t="s">
        <v>0</v>
      </c>
      <c r="C11" s="25" t="s">
        <v>5</v>
      </c>
      <c r="D11" s="29" t="s">
        <v>21</v>
      </c>
      <c r="E11" s="34" t="s">
        <v>1</v>
      </c>
      <c r="F11" s="29" t="s">
        <v>3</v>
      </c>
      <c r="G11" s="35" t="s">
        <v>2</v>
      </c>
      <c r="H11" s="35"/>
      <c r="I11" s="35"/>
      <c r="J11" s="35"/>
      <c r="K11" s="35"/>
      <c r="L11" s="31" t="s">
        <v>13</v>
      </c>
      <c r="M11" s="29" t="s">
        <v>26</v>
      </c>
      <c r="N11" s="29" t="s">
        <v>8</v>
      </c>
    </row>
    <row r="12" spans="1:14" ht="113.25" customHeight="1">
      <c r="A12" s="34"/>
      <c r="B12" s="34"/>
      <c r="C12" s="26"/>
      <c r="D12" s="29"/>
      <c r="E12" s="34"/>
      <c r="F12" s="29"/>
      <c r="G12" s="12" t="s">
        <v>25</v>
      </c>
      <c r="H12" s="12" t="s">
        <v>27</v>
      </c>
      <c r="I12" s="12" t="s">
        <v>29</v>
      </c>
      <c r="J12" s="12" t="s">
        <v>28</v>
      </c>
      <c r="K12" s="12" t="s">
        <v>23</v>
      </c>
      <c r="L12" s="32"/>
      <c r="M12" s="29"/>
      <c r="N12" s="29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1">
        <v>8</v>
      </c>
      <c r="I13" s="1">
        <v>9</v>
      </c>
      <c r="J13" s="2">
        <v>10</v>
      </c>
      <c r="K13" s="1">
        <v>11</v>
      </c>
      <c r="L13" s="1">
        <v>12</v>
      </c>
      <c r="M13" s="23">
        <v>13</v>
      </c>
      <c r="N13" s="1">
        <v>14</v>
      </c>
    </row>
    <row r="14" spans="1:15" ht="231.75" customHeight="1">
      <c r="A14" s="1">
        <v>1</v>
      </c>
      <c r="B14" s="2" t="s">
        <v>14</v>
      </c>
      <c r="C14" s="10" t="s">
        <v>17</v>
      </c>
      <c r="D14" s="13">
        <v>8</v>
      </c>
      <c r="E14" s="18" t="s">
        <v>15</v>
      </c>
      <c r="F14" s="10">
        <v>3</v>
      </c>
      <c r="G14" s="3">
        <v>3360</v>
      </c>
      <c r="H14" s="3">
        <v>1802.26</v>
      </c>
      <c r="I14" s="3">
        <v>4420</v>
      </c>
      <c r="J14" s="21" t="s">
        <v>24</v>
      </c>
      <c r="K14" s="21" t="s">
        <v>24</v>
      </c>
      <c r="L14" s="20">
        <f>(I14+H14+G14)/3</f>
        <v>3194.0866666666666</v>
      </c>
      <c r="M14" s="24">
        <f>STDEVA(G14:I14)/(SUM(G14:I14)/COUNTIF(G14:I14,"&gt;0"))</f>
        <v>0.41224088600037034</v>
      </c>
      <c r="N14" s="3">
        <v>25552.72</v>
      </c>
      <c r="O14" s="16"/>
    </row>
    <row r="15" spans="1:20" ht="159.75" customHeight="1">
      <c r="A15" s="1">
        <v>2</v>
      </c>
      <c r="B15" s="11" t="s">
        <v>20</v>
      </c>
      <c r="C15" s="2" t="s">
        <v>17</v>
      </c>
      <c r="D15" s="14">
        <v>8</v>
      </c>
      <c r="E15" s="19" t="s">
        <v>16</v>
      </c>
      <c r="F15" s="10">
        <v>3</v>
      </c>
      <c r="G15" s="3">
        <v>1440</v>
      </c>
      <c r="H15" s="3">
        <v>722.29</v>
      </c>
      <c r="I15" s="3">
        <v>2930</v>
      </c>
      <c r="J15" s="21" t="s">
        <v>24</v>
      </c>
      <c r="K15" s="21" t="s">
        <v>24</v>
      </c>
      <c r="L15" s="20">
        <f>(I15+H15+G15)/3</f>
        <v>1697.43</v>
      </c>
      <c r="M15" s="24">
        <f>STDEVA(G15:I15)/(SUM(G15:I15)/COUNTIF(G15:I15,"&gt;0"))</f>
        <v>0.6634401439001177</v>
      </c>
      <c r="N15" s="3">
        <f>L15*D15</f>
        <v>13579.44</v>
      </c>
      <c r="O15" s="16"/>
      <c r="T15" s="15"/>
    </row>
    <row r="16" spans="1:14" ht="23.25" customHeight="1">
      <c r="A16" s="37" t="s">
        <v>11</v>
      </c>
      <c r="B16" s="38"/>
      <c r="C16" s="38"/>
      <c r="D16" s="38"/>
      <c r="E16" s="39"/>
      <c r="F16" s="38"/>
      <c r="G16" s="38"/>
      <c r="H16" s="38"/>
      <c r="I16" s="38"/>
      <c r="J16" s="38"/>
      <c r="K16" s="38"/>
      <c r="L16" s="38"/>
      <c r="M16" s="22"/>
      <c r="N16" s="4">
        <f>SUM(N14:N15)</f>
        <v>39132.16</v>
      </c>
    </row>
    <row r="18" spans="1:2" ht="15.75">
      <c r="A18" s="6" t="s">
        <v>6</v>
      </c>
      <c r="B18" s="6"/>
    </row>
    <row r="22" spans="1:15" ht="106.5" customHeight="1">
      <c r="A22" s="36" t="s">
        <v>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5"/>
    </row>
    <row r="24" ht="15.75">
      <c r="A24" s="6" t="s">
        <v>12</v>
      </c>
    </row>
  </sheetData>
  <sheetProtection/>
  <mergeCells count="18">
    <mergeCell ref="K1:N1"/>
    <mergeCell ref="D11:D12"/>
    <mergeCell ref="B11:B12"/>
    <mergeCell ref="E11:E12"/>
    <mergeCell ref="G11:K11"/>
    <mergeCell ref="A22:N22"/>
    <mergeCell ref="A16:L16"/>
    <mergeCell ref="A8:N8"/>
    <mergeCell ref="A7:N7"/>
    <mergeCell ref="A11:A12"/>
    <mergeCell ref="C11:C12"/>
    <mergeCell ref="A3:N3"/>
    <mergeCell ref="A4:N4"/>
    <mergeCell ref="N11:N12"/>
    <mergeCell ref="A9:N9"/>
    <mergeCell ref="F11:F12"/>
    <mergeCell ref="L11:L12"/>
    <mergeCell ref="M11:M12"/>
  </mergeCells>
  <printOptions horizontalCentered="1"/>
  <pageMargins left="0.2755905511811024" right="0.2362204724409449" top="0.35433070866141736" bottom="0.15748031496062992" header="0.11811023622047245" footer="0.11811023622047245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</cp:lastModifiedBy>
  <cp:lastPrinted>2017-03-14T16:39:02Z</cp:lastPrinted>
  <dcterms:created xsi:type="dcterms:W3CDTF">1996-10-08T23:32:33Z</dcterms:created>
  <dcterms:modified xsi:type="dcterms:W3CDTF">2017-03-24T07:58:47Z</dcterms:modified>
  <cp:category/>
  <cp:version/>
  <cp:contentType/>
  <cp:contentStatus/>
</cp:coreProperties>
</file>