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'Лист3'!$A$1:$J$29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<sst xmlns="http://schemas.openxmlformats.org/spreadsheetml/2006/main" count="50" uniqueCount="38">
  <si>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</si>
  <si>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</si>
  <si>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</si>
  <si>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</si>
  <si>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</si>
  <si>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</si>
  <si>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</si>
  <si>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</si>
  <si>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</si>
  <si>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</si>
  <si>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</si>
  <si>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</si>
  <si>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</si>
  <si>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</si>
  <si>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</si>
  <si>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Курага</t>
  </si>
  <si>
    <t>Томат-паста</t>
  </si>
  <si>
    <t>шт.</t>
  </si>
  <si>
    <t>Смесь из 6 видов сухофруктов плодов и ягод</t>
  </si>
  <si>
    <t>Метод сопоставимых рыночных цен (анализ рынка)</t>
  </si>
  <si>
    <t>Изюм</t>
  </si>
  <si>
    <t>ГОСТ 6882-88, плоды цельные, хорошо высушенные, без загрязнения, без косточек</t>
  </si>
  <si>
    <t>Шиповник</t>
  </si>
  <si>
    <t>Шиповник ГОСТ 1994-93,  плоды цельные, хорошо высушенные, без загрязнения</t>
  </si>
  <si>
    <t>Аукцион в электронной форме на поставку продуктов питания (сухофрукты)</t>
  </si>
  <si>
    <t>Коммерческое предложение б/н от 14.11.2017г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</si>
  <si>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</si>
  <si>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</si>
  <si>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Дата составления сводной  таблицы  от 15.11.2017 года</t>
  </si>
  <si>
    <t>Урюк</t>
  </si>
  <si>
    <t>Коммерческое предложение б/н  от 07.11.2017г</t>
  </si>
  <si>
    <t>Коммерческое предложение б/н от 03.11.2017г</t>
  </si>
  <si>
    <t>Итого: Начальная (максимальная) цена контракта: 882 107 (восемьсот восемьдесят две тысячи сто семь) рублей 20 копеек</t>
  </si>
  <si>
    <t>Исполнитель: Заведующий хозяйством Акопова Т.А.</t>
  </si>
  <si>
    <t>ГОСТ Р 54678-2011,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</si>
  <si>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Смесь из не менее 6 видов сухофруктов плодов и ягод, цельные, хорошо высушенные, без загрязнения. ГОСТ 32896-2014</t>
  </si>
  <si>
    <t xml:space="preserve">плоды цельные, хорошо высушенные, без загрязнения. ГОСТ 32896-2014 </t>
  </si>
  <si>
    <t xml:space="preserve">(сушеный абрикос), плоды цельные, без косточки, хорошо высушенные, без загрязнений. ГОСТ 32896-2014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</si>
</sst>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51" fillId="33" borderId="10" xfId="0" applyFont="1" applyFill="1" applyBorder="1" applyAlignment="1">
      <alignment vertical="top" wrapText="1"/>
    </xf>
    <xf numFmtId="0" fontId="52" fillId="33" borderId="0" xfId="0" applyFont="1" applyFill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89;&#107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96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7">
          <cell r="E7">
            <v>140</v>
          </cell>
        </row>
        <row r="9">
          <cell r="E9">
            <v>200</v>
          </cell>
        </row>
        <row r="11">
          <cell r="E11">
            <v>280</v>
          </cell>
        </row>
        <row r="13">
          <cell r="E13">
            <v>190</v>
          </cell>
        </row>
        <row r="15">
          <cell r="E15">
            <v>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7">
          <cell r="E7">
            <v>220</v>
          </cell>
        </row>
        <row r="9">
          <cell r="E9">
            <v>80</v>
          </cell>
        </row>
        <row r="11">
          <cell r="E11">
            <v>370</v>
          </cell>
        </row>
        <row r="13">
          <cell r="E13">
            <v>315</v>
          </cell>
        </row>
        <row r="15">
          <cell r="E15">
            <v>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view="pageBreakPreview" zoomScale="73" zoomScaleSheetLayoutView="73" zoomScalePageLayoutView="0" workbookViewId="0" topLeftCell="A1">
      <selection activeCell="A13" sqref="A13"/>
    </sheetView>
  </sheetViews>
  <sheetFormatPr defaultColWidth="9.140625" defaultRowHeight="12.75"/>
  <cols>
    <col min="1" max="1" width="6.140625" style="14" customWidth="1"/>
    <col min="2" max="2" width="19.0039062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10.421875" style="14" customWidth="1"/>
    <col min="10" max="10" width="14.7109375" style="14" customWidth="1"/>
    <col min="11" max="11" width="11.7109375" style="14" customWidth="1"/>
    <col min="12" max="12" width="14.140625" style="14" customWidth="1"/>
    <col min="13" max="13" width="19.57421875" style="14" customWidth="1"/>
    <col min="14" max="16384" width="9.140625" style="14" customWidth="1"/>
  </cols>
  <sheetData>
    <row r="1" ht="12.75"/>
    <row r="2" spans="1:13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9" customFormat="1" ht="17.25" customHeight="1">
      <c r="A3" s="45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="9" customFormat="1" ht="19.5" customHeight="1">
      <c r="A4" s="9" t="s">
        <v>19</v>
      </c>
    </row>
    <row r="5" spans="1:10" s="9" customFormat="1" ht="32.25" customHeight="1">
      <c r="A5" s="46" t="s">
        <v>2</v>
      </c>
      <c r="B5" s="46" t="s">
        <v>3</v>
      </c>
      <c r="C5" s="46" t="s">
        <v>4</v>
      </c>
      <c r="D5" s="46" t="s">
        <v>5</v>
      </c>
      <c r="E5" s="46" t="s">
        <v>6</v>
      </c>
      <c r="F5" s="42" t="s">
        <v>7</v>
      </c>
      <c r="G5" s="43"/>
      <c r="H5" s="43"/>
      <c r="I5" s="47" t="s">
        <v>8</v>
      </c>
      <c r="J5" s="47" t="s">
        <v>9</v>
      </c>
    </row>
    <row r="6" spans="1:10" s="9" customFormat="1" ht="14.25" customHeight="1">
      <c r="A6" s="46"/>
      <c r="B6" s="46"/>
      <c r="C6" s="46"/>
      <c r="D6" s="46"/>
      <c r="E6" s="46"/>
      <c r="F6" s="13" t="s">
        <v>10</v>
      </c>
      <c r="G6" s="13" t="s">
        <v>11</v>
      </c>
      <c r="H6" s="13" t="s">
        <v>12</v>
      </c>
      <c r="I6" s="48"/>
      <c r="J6" s="48"/>
    </row>
    <row r="7" spans="1:10" s="9" customFormat="1" ht="39" customHeight="1">
      <c r="A7" s="50">
        <v>1</v>
      </c>
      <c r="B7" s="1" t="s">
        <v>15</v>
      </c>
      <c r="C7" s="35" t="s">
        <v>37</v>
      </c>
      <c r="D7" s="13" t="s">
        <v>0</v>
      </c>
      <c r="E7" s="12">
        <f>'[1]Лист3'!$E$7+'[2]Лист3'!$E$7</f>
        <v>360</v>
      </c>
      <c r="F7" s="10">
        <v>300</v>
      </c>
      <c r="G7" s="10">
        <v>305</v>
      </c>
      <c r="H7" s="10">
        <v>170</v>
      </c>
      <c r="I7" s="11">
        <v>258.33</v>
      </c>
      <c r="J7" s="11"/>
    </row>
    <row r="8" spans="1:10" s="16" customFormat="1" ht="17.25" customHeight="1">
      <c r="A8" s="51"/>
      <c r="B8" s="2" t="s">
        <v>13</v>
      </c>
      <c r="C8" s="36"/>
      <c r="D8" s="3"/>
      <c r="E8" s="3"/>
      <c r="F8" s="4"/>
      <c r="G8" s="4"/>
      <c r="H8" s="4"/>
      <c r="I8" s="11"/>
      <c r="J8" s="15">
        <f>I7*E7</f>
        <v>92998.79999999999</v>
      </c>
    </row>
    <row r="9" spans="1:10" s="9" customFormat="1" ht="27" customHeight="1">
      <c r="A9" s="50">
        <v>2</v>
      </c>
      <c r="B9" s="34" t="s">
        <v>29</v>
      </c>
      <c r="C9" s="35" t="s">
        <v>36</v>
      </c>
      <c r="D9" s="38" t="s">
        <v>0</v>
      </c>
      <c r="E9" s="12">
        <f>'[2]Лист3'!$E$9</f>
        <v>80</v>
      </c>
      <c r="F9" s="10">
        <v>125</v>
      </c>
      <c r="G9" s="10">
        <v>305</v>
      </c>
      <c r="H9" s="10">
        <v>300</v>
      </c>
      <c r="I9" s="11">
        <v>243.33</v>
      </c>
      <c r="J9" s="15">
        <f>I6*E6</f>
        <v>0</v>
      </c>
    </row>
    <row r="10" spans="1:10" s="16" customFormat="1" ht="16.5" customHeight="1">
      <c r="A10" s="51"/>
      <c r="B10" s="2" t="s">
        <v>13</v>
      </c>
      <c r="C10" s="36"/>
      <c r="D10" s="3"/>
      <c r="E10" s="3"/>
      <c r="F10" s="4"/>
      <c r="G10" s="4"/>
      <c r="H10" s="4"/>
      <c r="I10" s="11"/>
      <c r="J10" s="15">
        <f>I9*E9</f>
        <v>19466.4</v>
      </c>
    </row>
    <row r="11" spans="1:10" s="9" customFormat="1" ht="84" customHeight="1">
      <c r="A11" s="50">
        <v>3</v>
      </c>
      <c r="B11" s="1" t="s">
        <v>16</v>
      </c>
      <c r="C11" s="35" t="s">
        <v>34</v>
      </c>
      <c r="D11" s="13" t="s">
        <v>17</v>
      </c>
      <c r="E11" s="12">
        <f>'[1]Лист3'!$E$9+'[2]Лист3'!$E$11</f>
        <v>570</v>
      </c>
      <c r="F11" s="10">
        <v>160</v>
      </c>
      <c r="G11" s="10">
        <v>180</v>
      </c>
      <c r="H11" s="10">
        <v>170</v>
      </c>
      <c r="I11" s="11">
        <v>170</v>
      </c>
      <c r="J11" s="15">
        <f>I8*E8</f>
        <v>0</v>
      </c>
    </row>
    <row r="12" spans="1:10" s="16" customFormat="1" ht="16.5" customHeight="1">
      <c r="A12" s="51"/>
      <c r="B12" s="2" t="s">
        <v>13</v>
      </c>
      <c r="C12" s="6"/>
      <c r="D12" s="3"/>
      <c r="E12" s="3"/>
      <c r="F12" s="4"/>
      <c r="G12" s="4"/>
      <c r="H12" s="4"/>
      <c r="I12" s="11"/>
      <c r="J12" s="15">
        <f>I11*E11</f>
        <v>96900</v>
      </c>
    </row>
    <row r="13" spans="1:10" s="16" customFormat="1" ht="48" customHeight="1">
      <c r="A13" s="22">
        <v>4</v>
      </c>
      <c r="B13" s="20" t="s">
        <v>20</v>
      </c>
      <c r="C13" s="37" t="s">
        <v>21</v>
      </c>
      <c r="D13" s="39" t="s">
        <v>0</v>
      </c>
      <c r="E13" s="12">
        <f>'[1]Лист3'!$E$11</f>
        <v>280</v>
      </c>
      <c r="F13" s="24">
        <v>200</v>
      </c>
      <c r="G13" s="24">
        <v>200</v>
      </c>
      <c r="H13" s="24">
        <v>170</v>
      </c>
      <c r="I13" s="21">
        <v>190</v>
      </c>
      <c r="J13" s="15"/>
    </row>
    <row r="14" spans="1:10" s="16" customFormat="1" ht="15" customHeight="1">
      <c r="A14" s="22"/>
      <c r="B14" s="52" t="s">
        <v>13</v>
      </c>
      <c r="C14" s="53"/>
      <c r="D14" s="53"/>
      <c r="E14" s="53"/>
      <c r="F14" s="53"/>
      <c r="G14" s="53"/>
      <c r="H14" s="53"/>
      <c r="I14" s="54"/>
      <c r="J14" s="15">
        <f>I13*E13</f>
        <v>53200</v>
      </c>
    </row>
    <row r="15" spans="1:10" s="9" customFormat="1" ht="47.25" customHeight="1">
      <c r="A15" s="55">
        <v>5</v>
      </c>
      <c r="B15" s="19" t="s">
        <v>18</v>
      </c>
      <c r="C15" s="35" t="s">
        <v>35</v>
      </c>
      <c r="D15" s="13" t="s">
        <v>0</v>
      </c>
      <c r="E15" s="12">
        <f>'[1]Лист3'!$E$13+'[2]Лист3'!$E$13</f>
        <v>505</v>
      </c>
      <c r="F15" s="10">
        <v>145</v>
      </c>
      <c r="G15" s="10">
        <v>160</v>
      </c>
      <c r="H15" s="10">
        <v>90</v>
      </c>
      <c r="I15" s="11">
        <v>131.67</v>
      </c>
      <c r="J15" s="15">
        <f>I12*E12</f>
        <v>0</v>
      </c>
    </row>
    <row r="16" spans="1:10" s="16" customFormat="1" ht="21" customHeight="1">
      <c r="A16" s="51"/>
      <c r="B16" s="2" t="s">
        <v>13</v>
      </c>
      <c r="C16" s="36"/>
      <c r="D16" s="3"/>
      <c r="E16" s="3"/>
      <c r="F16" s="4"/>
      <c r="G16" s="4"/>
      <c r="H16" s="4"/>
      <c r="I16" s="11"/>
      <c r="J16" s="15">
        <f>I15*E15</f>
        <v>66493.34999999999</v>
      </c>
    </row>
    <row r="17" spans="1:10" s="16" customFormat="1" ht="30.75" customHeight="1">
      <c r="A17" s="50">
        <v>6</v>
      </c>
      <c r="B17" s="1" t="s">
        <v>22</v>
      </c>
      <c r="C17" s="35" t="s">
        <v>23</v>
      </c>
      <c r="D17" s="23" t="s">
        <v>0</v>
      </c>
      <c r="E17" s="12">
        <f>'[1]Лист3'!$E$15+'[2]Лист3'!$E$15</f>
        <v>405</v>
      </c>
      <c r="F17" s="10">
        <v>200</v>
      </c>
      <c r="G17" s="10">
        <v>160</v>
      </c>
      <c r="H17" s="10">
        <v>190</v>
      </c>
      <c r="I17" s="11">
        <v>183.33</v>
      </c>
      <c r="J17" s="15"/>
    </row>
    <row r="18" spans="1:10" s="16" customFormat="1" ht="14.25" customHeight="1">
      <c r="A18" s="51"/>
      <c r="B18" s="2" t="s">
        <v>13</v>
      </c>
      <c r="C18" s="25"/>
      <c r="D18" s="3"/>
      <c r="E18" s="3"/>
      <c r="F18" s="4"/>
      <c r="G18" s="4"/>
      <c r="H18" s="4"/>
      <c r="I18" s="11"/>
      <c r="J18" s="15">
        <f>I17*E17</f>
        <v>74248.65000000001</v>
      </c>
    </row>
    <row r="19" spans="1:10" s="16" customFormat="1" ht="15.75">
      <c r="A19" s="7"/>
      <c r="B19" s="5" t="s">
        <v>14</v>
      </c>
      <c r="C19" s="5"/>
      <c r="D19" s="5"/>
      <c r="E19" s="5"/>
      <c r="F19" s="5"/>
      <c r="G19" s="5"/>
      <c r="H19" s="5"/>
      <c r="I19" s="5"/>
      <c r="J19" s="17">
        <f>J8+J10+J12+J14+J16+J18</f>
        <v>403307.19999999995</v>
      </c>
    </row>
    <row r="20" spans="1:10" s="9" customFormat="1" ht="15.75">
      <c r="A20" s="9" t="s">
        <v>32</v>
      </c>
      <c r="B20" s="8"/>
      <c r="C20" s="8"/>
      <c r="D20" s="8"/>
      <c r="E20" s="8"/>
      <c r="F20" s="8"/>
      <c r="G20" s="8"/>
      <c r="H20" s="8"/>
      <c r="I20" s="8"/>
      <c r="J20" s="18"/>
    </row>
    <row r="21" spans="1:10" s="9" customFormat="1" ht="9" customHeight="1">
      <c r="A21" s="8"/>
      <c r="B21" s="8"/>
      <c r="C21" s="8"/>
      <c r="D21" s="8"/>
      <c r="E21" s="8"/>
      <c r="F21" s="8"/>
      <c r="G21" s="8"/>
      <c r="H21" s="8"/>
      <c r="I21" s="8"/>
      <c r="J21" s="18"/>
    </row>
    <row r="22" spans="1:11" s="29" customFormat="1" ht="15" customHeight="1">
      <c r="A22" s="26" t="s">
        <v>10</v>
      </c>
      <c r="B22" s="40" t="s">
        <v>31</v>
      </c>
      <c r="C22" s="49"/>
      <c r="D22" s="27"/>
      <c r="E22" s="27"/>
      <c r="F22" s="27"/>
      <c r="G22" s="27"/>
      <c r="H22" s="27"/>
      <c r="I22" s="27"/>
      <c r="J22" s="27"/>
      <c r="K22" s="28"/>
    </row>
    <row r="23" spans="1:11" s="29" customFormat="1" ht="15.75" customHeight="1">
      <c r="A23" s="26" t="s">
        <v>11</v>
      </c>
      <c r="B23" s="40" t="s">
        <v>30</v>
      </c>
      <c r="C23" s="41"/>
      <c r="D23" s="27"/>
      <c r="E23" s="27"/>
      <c r="F23" s="27"/>
      <c r="G23" s="27"/>
      <c r="H23" s="27"/>
      <c r="I23" s="27"/>
      <c r="J23" s="27"/>
      <c r="K23" s="30"/>
    </row>
    <row r="24" spans="1:11" s="29" customFormat="1" ht="15" customHeight="1">
      <c r="A24" s="31" t="s">
        <v>12</v>
      </c>
      <c r="B24" s="40" t="s">
        <v>25</v>
      </c>
      <c r="C24" s="41"/>
      <c r="D24" s="27"/>
      <c r="E24" s="27"/>
      <c r="F24" s="27"/>
      <c r="G24" s="27"/>
      <c r="H24" s="27"/>
      <c r="I24" s="27"/>
      <c r="J24" s="27"/>
      <c r="K24" s="30"/>
    </row>
    <row r="25" spans="1:11" s="29" customFormat="1" ht="15">
      <c r="A25" s="32"/>
      <c r="B25" s="33" t="s">
        <v>26</v>
      </c>
      <c r="C25" s="32"/>
      <c r="D25" s="32"/>
      <c r="E25" s="32"/>
      <c r="F25" s="32"/>
      <c r="G25" s="32"/>
      <c r="H25" s="32"/>
      <c r="I25" s="32"/>
      <c r="J25" s="32"/>
      <c r="K25" s="30"/>
    </row>
    <row r="26" spans="1:11" s="29" customFormat="1" ht="15">
      <c r="A26" s="32"/>
      <c r="B26" s="30" t="s">
        <v>27</v>
      </c>
      <c r="C26" s="33"/>
      <c r="D26" s="33"/>
      <c r="E26" s="32"/>
      <c r="F26" s="32"/>
      <c r="G26" s="32"/>
      <c r="H26" s="32"/>
      <c r="I26" s="32"/>
      <c r="J26" s="32"/>
      <c r="K26" s="28"/>
    </row>
    <row r="27" spans="1:11" s="29" customFormat="1" ht="15">
      <c r="A27" s="32"/>
      <c r="B27" s="33" t="s">
        <v>33</v>
      </c>
      <c r="C27" s="33"/>
      <c r="D27" s="33"/>
      <c r="E27" s="32"/>
      <c r="F27" s="32"/>
      <c r="G27" s="32"/>
      <c r="H27" s="32"/>
      <c r="I27" s="32"/>
      <c r="J27" s="32"/>
      <c r="K27" s="28"/>
    </row>
    <row r="28" spans="1:11" s="29" customFormat="1" ht="15">
      <c r="A28" s="32"/>
      <c r="B28" s="33" t="s">
        <v>28</v>
      </c>
      <c r="C28" s="33"/>
      <c r="D28" s="33"/>
      <c r="E28" s="32"/>
      <c r="F28" s="32"/>
      <c r="G28" s="32"/>
      <c r="H28" s="32"/>
      <c r="I28" s="32"/>
      <c r="J28" s="32"/>
      <c r="K28" s="28"/>
    </row>
  </sheetData>
  <sheetProtection/>
  <mergeCells count="19">
    <mergeCell ref="A17:A18"/>
    <mergeCell ref="B14:I14"/>
    <mergeCell ref="J5:J6"/>
    <mergeCell ref="B5:B6"/>
    <mergeCell ref="D5:D6"/>
    <mergeCell ref="A11:A12"/>
    <mergeCell ref="A15:A16"/>
    <mergeCell ref="A7:A8"/>
    <mergeCell ref="A9:A10"/>
    <mergeCell ref="B24:C24"/>
    <mergeCell ref="F5:H5"/>
    <mergeCell ref="B23:C23"/>
    <mergeCell ref="A2:M2"/>
    <mergeCell ref="A3:M3"/>
    <mergeCell ref="E5:E6"/>
    <mergeCell ref="I5:I6"/>
    <mergeCell ref="C5:C6"/>
    <mergeCell ref="B22:C22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2017-07-04T04:18:19Z</cp:lastPrinted>
  <dcterms:created xsi:type="dcterms:W3CDTF">1996-10-08T23:32:33Z</dcterms:created>
  <dcterms:modified xsi:type="dcterms:W3CDTF">2017-12-19T06:24:04Z</dcterms:modified>
  <cp:category/>
  <cp:version/>
  <cp:contentType/>
  <cp:contentStatus/>
</cp:coreProperties>
</file>