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<sst xmlns="http://schemas.openxmlformats.org/spreadsheetml/2006/main" count="31" uniqueCount="31">
  <si>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</si>
  <si>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</si>
  <si>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</si>
  <si>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</si>
  <si>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</si>
  <si>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</si>
  <si>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</si>
  <si>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</si>
  <si>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</si>
  <si>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</si>
  <si>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2*</t>
  </si>
  <si>
    <t>3*</t>
  </si>
  <si>
    <t xml:space="preserve">сумма, руб. </t>
  </si>
  <si>
    <t>Средняя стоимость, руб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</si>
  <si>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</si>
  <si>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Цены исполненных контрактов, рублей</t>
  </si>
  <si>
    <t xml:space="preserve">1* </t>
  </si>
  <si>
    <t xml:space="preserve">3* (с применением уровня инфляции, не превышающего 4,0 % на 2019 год) </t>
  </si>
  <si>
    <t>Оказание услуг по техническому обслуживанию оборудования системы пожарной сигнализации, согласно технического задания (приложение к обоснованию начальной (максимальной) цены контракта)</t>
  </si>
  <si>
    <t>Наименование (адрес) объекта обслуживания</t>
  </si>
  <si>
    <t xml:space="preserve">Администрация, г. Югорск ул. 40 лет Победы, д. 11
Здание департамента жилищно-коммунального и строительного комплекса, расположенное по адресу ул. Механизаторов, 22.
Помещения Отдела по первичному воинскому учету, расположенные по ул. 40 лет Победы, 9А.
</t>
  </si>
  <si>
    <t>Помещения отдела опеки и попечительства, г. Югорск,  ул. Ленина, 41.</t>
  </si>
  <si>
    <t>Помещения отдела комиссии по делам несовершеннолетних, г. Югорск, ул. Ленина, 41.</t>
  </si>
  <si>
    <t>Здание архива, расположенное по адресу г. Югорск, ул. Железнодорожная, 43/1.</t>
  </si>
  <si>
    <t xml:space="preserve">1*- Коммерческое предложение № 023 от 24.10.2018 г. </t>
  </si>
  <si>
    <t>2*- Коммерческое предложение  № 708 от 24.10.2018 г.</t>
  </si>
  <si>
    <t xml:space="preserve">3*- Муниципальный контракт № 0187300005817000454-0146567-01 от 11.01.2018 (номер реестровой записи 3862200236818000007) </t>
  </si>
  <si>
    <t>Данный расчет оказание  услуг по техническому обслуживанию пожарной сигнализации произведен на основании ценовой информации. В качестве источников ценовой информации использованы цена ранее заключенного муниципального контракта с учетом уровня инфляции, который определен на основании Федерального закона «О Федеральном бюджете на 2017 год и на плановый 2018 и 2019 годов» от 19.12.2016 № 415-ФЗ, коммерческих предложений от потенциальных поставщиков.</t>
  </si>
  <si>
    <t>25.10.2018 г.</t>
  </si>
  <si>
    <t>Итого начальная (максимальная) цена контракта: 44 261 (сорок четыре тысячи двести шестьдесят один) рубль 24 копейки.</t>
  </si>
  <si>
    <t>IV. Обоснование начальной (максимальной) цены  контракта на оказание услуг по техническому обслуживанию пожарной сигнализации ИКЗ 183862200236886220100101780018020244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</si>
</sst>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0" borderId="13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4" xfId="0" applyFont="1" applyBorder="1" applyAlignment="1" quotePrefix="1">
      <alignment horizontal="left" wrapText="1"/>
    </xf>
    <xf numFmtId="0" fontId="4" fillId="0" borderId="2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23.00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5.125" style="0" customWidth="1"/>
    <col min="10" max="10" width="5.375" style="0" customWidth="1"/>
    <col min="11" max="11" width="10.875" style="0" customWidth="1"/>
    <col min="12" max="12" width="11.00390625" style="0" customWidth="1"/>
    <col min="13" max="13" width="13.375" style="0" customWidth="1"/>
    <col min="14" max="14" width="15.75390625" style="0" customWidth="1"/>
  </cols>
  <sheetData>
    <row r="1" spans="1:14" s="1" customFormat="1" ht="40.5" customHeigh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1" customFormat="1" ht="15.75">
      <c r="A2" s="66" t="s">
        <v>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"/>
    </row>
    <row r="3" spans="1:14" s="1" customFormat="1" ht="17.25" customHeight="1">
      <c r="A3" s="67" t="s">
        <v>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1" customFormat="1" ht="16.5" customHeight="1">
      <c r="A4" s="45" t="s">
        <v>3</v>
      </c>
      <c r="B4" s="46"/>
      <c r="C4" s="35" t="s">
        <v>19</v>
      </c>
      <c r="D4" s="64" t="s">
        <v>1</v>
      </c>
      <c r="E4" s="64" t="s">
        <v>9</v>
      </c>
      <c r="F4" s="64"/>
      <c r="G4" s="64"/>
      <c r="H4" s="64"/>
      <c r="I4" s="60" t="s">
        <v>15</v>
      </c>
      <c r="J4" s="61"/>
      <c r="K4" s="61"/>
      <c r="L4" s="61"/>
      <c r="M4" s="61"/>
      <c r="N4" s="35" t="s">
        <v>2</v>
      </c>
    </row>
    <row r="5" spans="1:14" s="1" customFormat="1" ht="78.75" customHeight="1">
      <c r="A5" s="47"/>
      <c r="B5" s="48"/>
      <c r="C5" s="36"/>
      <c r="D5" s="64"/>
      <c r="E5" s="64"/>
      <c r="F5" s="64"/>
      <c r="G5" s="64"/>
      <c r="H5" s="64"/>
      <c r="I5" s="44" t="s">
        <v>16</v>
      </c>
      <c r="J5" s="44"/>
      <c r="K5" s="7" t="s">
        <v>10</v>
      </c>
      <c r="L5" s="7" t="s">
        <v>11</v>
      </c>
      <c r="M5" s="7" t="s">
        <v>17</v>
      </c>
      <c r="N5" s="37"/>
    </row>
    <row r="6" spans="1:14" s="1" customFormat="1" ht="15" customHeight="1">
      <c r="A6" s="49"/>
      <c r="B6" s="50"/>
      <c r="C6" s="37"/>
      <c r="D6" s="64"/>
      <c r="E6" s="64"/>
      <c r="F6" s="64"/>
      <c r="G6" s="64"/>
      <c r="H6" s="64"/>
      <c r="I6" s="62" t="s">
        <v>12</v>
      </c>
      <c r="J6" s="63"/>
      <c r="K6" s="63"/>
      <c r="L6" s="63"/>
      <c r="M6" s="63"/>
      <c r="N6" s="9" t="s">
        <v>0</v>
      </c>
    </row>
    <row r="7" spans="1:14" s="1" customFormat="1" ht="12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1" customFormat="1" ht="153.75" customHeight="1">
      <c r="A8" s="45" t="s">
        <v>18</v>
      </c>
      <c r="B8" s="46"/>
      <c r="C8" s="11" t="s">
        <v>20</v>
      </c>
      <c r="D8" s="51" t="s">
        <v>8</v>
      </c>
      <c r="E8" s="54">
        <v>1</v>
      </c>
      <c r="F8" s="55"/>
      <c r="G8" s="40"/>
      <c r="H8" s="41"/>
      <c r="I8" s="42">
        <v>27600</v>
      </c>
      <c r="J8" s="43">
        <f>F8*103.2%</f>
        <v>0</v>
      </c>
      <c r="K8" s="14">
        <v>27996</v>
      </c>
      <c r="L8" s="14">
        <v>21507</v>
      </c>
      <c r="M8" s="14">
        <f>K8*103.2%</f>
        <v>28891.872</v>
      </c>
      <c r="N8" s="14">
        <f>(I8+K8+M8)/3</f>
        <v>28162.624</v>
      </c>
    </row>
    <row r="9" spans="1:14" s="1" customFormat="1" ht="45" customHeight="1">
      <c r="A9" s="47"/>
      <c r="B9" s="48"/>
      <c r="C9" s="11" t="s">
        <v>21</v>
      </c>
      <c r="D9" s="52"/>
      <c r="E9" s="56"/>
      <c r="F9" s="57"/>
      <c r="G9" s="12"/>
      <c r="H9" s="13"/>
      <c r="I9" s="42">
        <v>6972</v>
      </c>
      <c r="J9" s="43">
        <f>F9*103.2%</f>
        <v>0</v>
      </c>
      <c r="K9" s="14">
        <v>6996</v>
      </c>
      <c r="L9" s="14">
        <v>5007.16</v>
      </c>
      <c r="M9" s="14">
        <f>K9*103.2%</f>
        <v>7219.872</v>
      </c>
      <c r="N9" s="14">
        <f>(I9+K9+M9)/3</f>
        <v>7062.624</v>
      </c>
    </row>
    <row r="10" spans="1:14" s="1" customFormat="1" ht="65.25" customHeight="1">
      <c r="A10" s="47"/>
      <c r="B10" s="48"/>
      <c r="C10" s="11" t="s">
        <v>22</v>
      </c>
      <c r="D10" s="52"/>
      <c r="E10" s="56"/>
      <c r="F10" s="57"/>
      <c r="G10" s="12"/>
      <c r="H10" s="13"/>
      <c r="I10" s="42">
        <v>3480</v>
      </c>
      <c r="J10" s="43">
        <f>F10*103.2%</f>
        <v>0</v>
      </c>
      <c r="K10" s="14">
        <v>3600</v>
      </c>
      <c r="L10" s="14">
        <v>2134.2</v>
      </c>
      <c r="M10" s="14">
        <f>K10*103.2%</f>
        <v>3715.2000000000003</v>
      </c>
      <c r="N10" s="14">
        <f>(I10+K10+M10)/3</f>
        <v>3598.4</v>
      </c>
    </row>
    <row r="11" spans="1:14" s="1" customFormat="1" ht="65.25" customHeight="1">
      <c r="A11" s="49"/>
      <c r="B11" s="50"/>
      <c r="C11" s="11" t="s">
        <v>23</v>
      </c>
      <c r="D11" s="53"/>
      <c r="E11" s="58"/>
      <c r="F11" s="59"/>
      <c r="G11" s="12"/>
      <c r="H11" s="13"/>
      <c r="I11" s="42">
        <v>5340</v>
      </c>
      <c r="J11" s="43">
        <f>F11*103.2%</f>
        <v>0</v>
      </c>
      <c r="K11" s="14">
        <v>5400</v>
      </c>
      <c r="L11" s="14">
        <v>3527.49</v>
      </c>
      <c r="M11" s="14">
        <f>K11*103.2%</f>
        <v>5572.8</v>
      </c>
      <c r="N11" s="14">
        <f>(I11+K11+M11)/3</f>
        <v>5437.599999999999</v>
      </c>
    </row>
    <row r="12" spans="1:14" s="1" customFormat="1" ht="17.25" customHeight="1">
      <c r="A12" s="20" t="s">
        <v>13</v>
      </c>
      <c r="B12" s="21"/>
      <c r="C12" s="15"/>
      <c r="D12" s="12"/>
      <c r="E12" s="22"/>
      <c r="F12" s="23"/>
      <c r="G12" s="12"/>
      <c r="H12" s="13"/>
      <c r="I12" s="24">
        <f>SUM(I8:J11)</f>
        <v>43392</v>
      </c>
      <c r="J12" s="25"/>
      <c r="K12" s="16">
        <f>SUM(K8:K11)</f>
        <v>43992</v>
      </c>
      <c r="L12" s="16">
        <f>SUM(L8:L11)</f>
        <v>32175.85</v>
      </c>
      <c r="M12" s="16">
        <f>M8</f>
        <v>28891.872</v>
      </c>
      <c r="N12" s="16"/>
    </row>
    <row r="13" spans="1:14" s="1" customFormat="1" ht="23.25" customHeight="1">
      <c r="A13" s="26" t="s">
        <v>4</v>
      </c>
      <c r="B13" s="27"/>
      <c r="C13" s="17"/>
      <c r="D13" s="10"/>
      <c r="E13" s="28"/>
      <c r="F13" s="29"/>
      <c r="G13" s="28"/>
      <c r="H13" s="29"/>
      <c r="I13" s="30"/>
      <c r="J13" s="31"/>
      <c r="K13" s="18"/>
      <c r="L13" s="18"/>
      <c r="M13" s="18"/>
      <c r="N13" s="16">
        <v>44261.24</v>
      </c>
    </row>
    <row r="14" spans="1:14" s="1" customFormat="1" ht="18.7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s="1" customFormat="1" ht="15.75" customHeight="1">
      <c r="A15" s="3" t="s">
        <v>24</v>
      </c>
      <c r="B15" s="4"/>
      <c r="C15" s="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s="1" customFormat="1" ht="13.5" customHeight="1">
      <c r="A16" s="3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</row>
    <row r="17" spans="1:14" s="1" customFormat="1" ht="36" customHeight="1" hidden="1">
      <c r="A17" s="38"/>
      <c r="B17" s="38"/>
      <c r="C17" s="38"/>
      <c r="D17" s="38"/>
      <c r="E17" s="38"/>
      <c r="F17" s="38"/>
      <c r="G17" s="38"/>
      <c r="H17" s="38"/>
      <c r="I17" s="38"/>
      <c r="J17" s="39"/>
      <c r="K17" s="39"/>
      <c r="L17" s="39"/>
      <c r="M17" s="39"/>
      <c r="N17" s="2"/>
    </row>
    <row r="18" spans="1:14" s="1" customFormat="1" ht="15" customHeight="1">
      <c r="A18" s="3" t="s">
        <v>26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"/>
    </row>
    <row r="19" spans="2:3" ht="4.5" customHeight="1">
      <c r="B19" s="1"/>
      <c r="C19" s="1"/>
    </row>
    <row r="20" spans="1:14" ht="65.25" customHeight="1">
      <c r="A20" s="34" t="s">
        <v>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8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.75">
      <c r="A22" s="19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3" ht="15.75">
      <c r="A23" s="2" t="s">
        <v>5</v>
      </c>
      <c r="B23" s="1"/>
      <c r="C23" s="1"/>
    </row>
    <row r="24" spans="1:3" ht="12.75" customHeight="1">
      <c r="A24" s="5" t="s">
        <v>28</v>
      </c>
      <c r="B24" s="1"/>
      <c r="C24" s="1"/>
    </row>
    <row r="25" spans="2:3" ht="12.75">
      <c r="B25" s="1"/>
      <c r="C25" s="1"/>
    </row>
  </sheetData>
  <sheetProtection/>
  <mergeCells count="30">
    <mergeCell ref="I11:J11"/>
    <mergeCell ref="I4:M4"/>
    <mergeCell ref="I6:M6"/>
    <mergeCell ref="N4:N5"/>
    <mergeCell ref="E4:H6"/>
    <mergeCell ref="A1:N1"/>
    <mergeCell ref="A2:M2"/>
    <mergeCell ref="A3:N3"/>
    <mergeCell ref="A4:B6"/>
    <mergeCell ref="D4:D6"/>
    <mergeCell ref="C4:C6"/>
    <mergeCell ref="A17:M17"/>
    <mergeCell ref="G8:H8"/>
    <mergeCell ref="I8:J8"/>
    <mergeCell ref="I5:J5"/>
    <mergeCell ref="A8:B11"/>
    <mergeCell ref="D8:D11"/>
    <mergeCell ref="E8:F11"/>
    <mergeCell ref="I9:J9"/>
    <mergeCell ref="I10:J10"/>
    <mergeCell ref="A22:N22"/>
    <mergeCell ref="A12:B12"/>
    <mergeCell ref="E12:F12"/>
    <mergeCell ref="I12:J12"/>
    <mergeCell ref="A13:B13"/>
    <mergeCell ref="E13:F13"/>
    <mergeCell ref="G13:H13"/>
    <mergeCell ref="I13:J13"/>
    <mergeCell ref="A14:N14"/>
    <mergeCell ref="A20:N20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2018-10-25T10:32:04Z</cp:lastPrinted>
  <dcterms:created xsi:type="dcterms:W3CDTF">2009-12-09T07:16:31Z</dcterms:created>
  <dcterms:modified xsi:type="dcterms:W3CDTF">2018-11-12T09:59:15Z</dcterms:modified>
  <cp:category/>
  <cp:version/>
  <cp:contentType/>
  <cp:contentStatus/>
</cp:coreProperties>
</file>