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288" windowWidth="14808" windowHeight="7836"/>
  </bookViews>
  <sheets>
    <sheet name="Лист1" sheetId="1" r:id="rId1"/>
  </sheets>
  <calcPr calcId="145621"/>
</workbook>
</file>

<file path=xl/calcChain.xml><?xml version="1.0" encoding="utf-8"?>
<calcChain xmlns="http://schemas.openxmlformats.org/spreadsheetml/2006/main">
  <c r="E46" i="1" l="1"/>
  <c r="E45" i="1"/>
  <c r="G39" i="1"/>
  <c r="F39" i="1"/>
  <c r="E39" i="1"/>
  <c r="E43" i="1" s="1"/>
  <c r="G37" i="1"/>
  <c r="H37" i="1" s="1"/>
  <c r="F37" i="1"/>
  <c r="I37" i="1" s="1"/>
  <c r="E37" i="1"/>
  <c r="I36" i="1"/>
  <c r="H36" i="1"/>
  <c r="G28" i="1"/>
  <c r="H28" i="1" s="1"/>
  <c r="I25" i="1"/>
  <c r="I22" i="1"/>
  <c r="G17" i="1"/>
  <c r="G16" i="1"/>
  <c r="I28" i="1" l="1"/>
  <c r="E27" i="1"/>
  <c r="G27" i="1"/>
  <c r="F25" i="1"/>
  <c r="H25" i="1" s="1"/>
  <c r="E21" i="1"/>
  <c r="F17" i="1"/>
  <c r="E28" i="1"/>
  <c r="E42" i="1" s="1"/>
  <c r="F28" i="1" l="1"/>
  <c r="F46" i="1"/>
  <c r="F45" i="1"/>
  <c r="F26" i="1"/>
  <c r="F27" i="1" s="1"/>
  <c r="H27" i="1" s="1"/>
  <c r="F16" i="1"/>
  <c r="H52" i="1" l="1"/>
  <c r="H38" i="1"/>
  <c r="H33" i="1"/>
  <c r="H26" i="1"/>
  <c r="H17" i="1"/>
  <c r="H18" i="1"/>
  <c r="H19" i="1"/>
  <c r="H16" i="1"/>
  <c r="F47" i="1" l="1"/>
  <c r="E47" i="1"/>
  <c r="I19" i="1" l="1"/>
  <c r="I16" i="1"/>
  <c r="F34" i="1"/>
  <c r="G34" i="1"/>
  <c r="I33" i="1"/>
  <c r="E34" i="1"/>
  <c r="G29" i="1"/>
  <c r="G30" i="1" s="1"/>
  <c r="I26" i="1"/>
  <c r="E22" i="1"/>
  <c r="F22" i="1"/>
  <c r="F20" i="1"/>
  <c r="E20" i="1"/>
  <c r="G53" i="1"/>
  <c r="F49" i="1"/>
  <c r="E49" i="1"/>
  <c r="F29" i="1"/>
  <c r="G21" i="1"/>
  <c r="F21" i="1"/>
  <c r="E29" i="1"/>
  <c r="E30" i="1" s="1"/>
  <c r="F53" i="1"/>
  <c r="F54" i="1" s="1"/>
  <c r="E53" i="1"/>
  <c r="E54" i="1" s="1"/>
  <c r="H53" i="1" l="1"/>
  <c r="G54" i="1"/>
  <c r="H54" i="1" s="1"/>
  <c r="E40" i="1"/>
  <c r="G45" i="1"/>
  <c r="I45" i="1" s="1"/>
  <c r="G42" i="1"/>
  <c r="H34" i="1"/>
  <c r="I34" i="1"/>
  <c r="H29" i="1"/>
  <c r="G40" i="1"/>
  <c r="H39" i="1"/>
  <c r="F42" i="1"/>
  <c r="H21" i="1"/>
  <c r="I21" i="1"/>
  <c r="I17" i="1"/>
  <c r="F43" i="1"/>
  <c r="F23" i="1"/>
  <c r="E23" i="1"/>
  <c r="I27" i="1"/>
  <c r="I29" i="1"/>
  <c r="I53" i="1"/>
  <c r="I39" i="1"/>
  <c r="E50" i="1"/>
  <c r="E51" i="1" s="1"/>
  <c r="F30" i="1"/>
  <c r="H30" i="1" s="1"/>
  <c r="F50" i="1"/>
  <c r="G20" i="1"/>
  <c r="H20" i="1" s="1"/>
  <c r="G22" i="1"/>
  <c r="F40" i="1"/>
  <c r="H22" i="1" l="1"/>
  <c r="G46" i="1"/>
  <c r="H45" i="1"/>
  <c r="H40" i="1"/>
  <c r="I40" i="1"/>
  <c r="H42" i="1"/>
  <c r="I42" i="1"/>
  <c r="F51" i="1"/>
  <c r="F41" i="1"/>
  <c r="E41" i="1"/>
  <c r="G49" i="1"/>
  <c r="H49" i="1" s="1"/>
  <c r="I54" i="1"/>
  <c r="I30" i="1"/>
  <c r="G43" i="1"/>
  <c r="G50" i="1" s="1"/>
  <c r="G23" i="1"/>
  <c r="I23" i="1" s="1"/>
  <c r="I20" i="1"/>
  <c r="G41" i="1" l="1"/>
  <c r="H41" i="1" s="1"/>
  <c r="H46" i="1"/>
  <c r="I46" i="1"/>
  <c r="G47" i="1"/>
  <c r="I43" i="1"/>
  <c r="H23" i="1"/>
  <c r="H43" i="1"/>
  <c r="I49" i="1"/>
  <c r="I41" i="1" l="1"/>
  <c r="I47" i="1"/>
  <c r="H47" i="1"/>
  <c r="G51" i="1"/>
  <c r="H50" i="1"/>
  <c r="I50" i="1"/>
  <c r="I51" i="1" l="1"/>
  <c r="H51" i="1"/>
</calcChain>
</file>

<file path=xl/sharedStrings.xml><?xml version="1.0" encoding="utf-8"?>
<sst xmlns="http://schemas.openxmlformats.org/spreadsheetml/2006/main" count="107" uniqueCount="61">
  <si>
    <t xml:space="preserve">Отчет </t>
  </si>
  <si>
    <t>об исполнении муниципальной программы</t>
  </si>
  <si>
    <t xml:space="preserve">                           (наименование программы)</t>
  </si>
  <si>
    <t xml:space="preserve">                           (ответственный исполнитель)</t>
  </si>
  <si>
    <t>№</t>
  </si>
  <si>
    <t>Источники финансирования</t>
  </si>
  <si>
    <t>Утверждено по программе (план по программе)</t>
  </si>
  <si>
    <t xml:space="preserve">Утверждено в бюджете </t>
  </si>
  <si>
    <t>Отклонение</t>
  </si>
  <si>
    <t>Абсолютное значение</t>
  </si>
  <si>
    <t>Относительное значение, %</t>
  </si>
  <si>
    <t>(гр.7/ гр.6*100%)</t>
  </si>
  <si>
    <t>Итого по задаче 1, в том числе:</t>
  </si>
  <si>
    <t>Х</t>
  </si>
  <si>
    <t>бюджет автономного округа</t>
  </si>
  <si>
    <t>местный бюджет</t>
  </si>
  <si>
    <t>в том числе:</t>
  </si>
  <si>
    <t xml:space="preserve"> </t>
  </si>
  <si>
    <t>по</t>
  </si>
  <si>
    <t>состоянию на</t>
  </si>
  <si>
    <t>Фактическое значение за отчетный период</t>
  </si>
  <si>
    <t>Департамент жилищно-коммунального и строительного комплекса</t>
  </si>
  <si>
    <t>ДЖКиСК</t>
  </si>
  <si>
    <t>Итого по задаче 2, в том числе:</t>
  </si>
  <si>
    <t>Итого по задаче 3, в том числе:</t>
  </si>
  <si>
    <t>Ответственный исполнитель ДЖКиСК</t>
  </si>
  <si>
    <t>Развитие сети автомобильных дорог и транспорта в городе Югорске на 2014-2020 годы</t>
  </si>
  <si>
    <t>Цель : Создание условий для устойчивого развития сети автомобильных дорог местного значения и транспорта, обеспечивающее повышение доступности и безопасности транспортных услуг</t>
  </si>
  <si>
    <r>
      <t>Задача 1 . Строительство, реконструкция и капитальный ремонт автомобильных дорог общего пользования местного значения.</t>
    </r>
    <r>
      <rPr>
        <sz val="10"/>
        <color theme="1"/>
        <rFont val="Times New Roman"/>
        <family val="1"/>
        <charset val="204"/>
      </rPr>
      <t xml:space="preserve"> </t>
    </r>
  </si>
  <si>
    <t>1</t>
  </si>
  <si>
    <t>ДМСиГ</t>
  </si>
  <si>
    <t>Задача 2. Обеспечение функционирования сети автомобильных дорог общего пользования местного значения.</t>
  </si>
  <si>
    <t>2</t>
  </si>
  <si>
    <t>Текущее содержание и ремонт городских дорог</t>
  </si>
  <si>
    <t>Задача 3. Обеспечение доступности и повышение качества транспортных услуг автомобильным транспортом.</t>
  </si>
  <si>
    <t>3</t>
  </si>
  <si>
    <t>Соисполнитель 1 ДМСиГ</t>
  </si>
  <si>
    <t xml:space="preserve">                                                                                                                                                                                 составление формы)                                      </t>
  </si>
  <si>
    <t xml:space="preserve">                                                                                                                                                                                                                                                                            составление формы)                                        </t>
  </si>
  <si>
    <t>Выполнение работ по строительству(реконструкции), капитальному ремонту автомобильных дорог общего пользования местного значения</t>
  </si>
  <si>
    <t>ИТОГО</t>
  </si>
  <si>
    <t>Инвестиции в объекты муниципальной собственности</t>
  </si>
  <si>
    <t xml:space="preserve">ВСЕГО ПО МУНИЦИПАЛЬНОЙ ПРОГРАММЕ,
</t>
  </si>
  <si>
    <t>Всего</t>
  </si>
  <si>
    <t xml:space="preserve">Предоставление субсидии организациям автомобильного транспорта на возмещение убытков от пассажирских перевозок  на территории города 
Югорска по регулируемым тарифам </t>
  </si>
  <si>
    <t>Наименование                                            основного мероприятия</t>
  </si>
  <si>
    <t>Ответственный исполнитель/ соисполнитель (наименование органа или структурного подразделения, учреждения)</t>
  </si>
  <si>
    <t>(гр.7- гр.6)</t>
  </si>
  <si>
    <t>Результаты реализации муниципальной программы</t>
  </si>
  <si>
    <r>
      <rPr>
        <u/>
        <sz val="12"/>
        <color theme="1"/>
        <rFont val="Times New Roman"/>
        <family val="1"/>
        <charset val="204"/>
      </rPr>
      <t>Департамент жилищно-коммунального и строительного комплекса</t>
    </r>
    <r>
      <rPr>
        <sz val="12"/>
        <color theme="1"/>
        <rFont val="Times New Roman"/>
        <family val="1"/>
        <charset val="204"/>
      </rPr>
      <t xml:space="preserve">  </t>
    </r>
    <r>
      <rPr>
        <u/>
        <sz val="12"/>
        <color theme="1"/>
        <rFont val="Times New Roman"/>
        <family val="1"/>
        <charset val="204"/>
      </rPr>
      <t xml:space="preserve"> Бандурин В.К.</t>
    </r>
    <r>
      <rPr>
        <sz val="12"/>
        <color theme="1"/>
        <rFont val="Times New Roman"/>
        <family val="1"/>
        <charset val="204"/>
      </rPr>
      <t xml:space="preserve">/_____________         </t>
    </r>
    <r>
      <rPr>
        <u/>
        <sz val="12"/>
        <color theme="1"/>
        <rFont val="Times New Roman"/>
        <family val="1"/>
        <charset val="204"/>
      </rPr>
      <t>Максимчук Наталия Сергеевна</t>
    </r>
    <r>
      <rPr>
        <sz val="12"/>
        <color theme="1"/>
        <rFont val="Times New Roman"/>
        <family val="1"/>
        <charset val="204"/>
      </rPr>
      <t>/______________/</t>
    </r>
    <r>
      <rPr>
        <u/>
        <sz val="12"/>
        <color theme="1"/>
        <rFont val="Times New Roman"/>
        <family val="1"/>
        <charset val="204"/>
      </rPr>
      <t xml:space="preserve"> 7-43-03</t>
    </r>
  </si>
  <si>
    <t xml:space="preserve">  (ответственный исполнитель)                                                                                   (ФИО руководителя)                              (подпись)                              (ФИО исполнителя, ответственного за                    (подпись)        (телефон)</t>
  </si>
  <si>
    <t xml:space="preserve">                         (соисполнитель 1)                                                                                                     (ФИО руководителя)                (подпись)                               (ФИО исполнителя, ответственного за                                   (телефон)    </t>
  </si>
  <si>
    <t>01 января</t>
  </si>
  <si>
    <t>2017 г.</t>
  </si>
  <si>
    <t>Введены в эксплуатацию 1 очередь строительства транспортной развязки, дорога ул.Защитников Отечества-Солнечная-Покровская, дорога по ул.Менделеева. Выполнены проектные работы по реконструкции дорог ул.Звездная, ул.Уральская. Начаты проектные работы по реконструкции дорог ул.Садовая, ул.Магистральная, ул.40 лет Победы. Ведутся работы по строительству 2 очереди транспортной развязки</t>
  </si>
  <si>
    <t>4</t>
  </si>
  <si>
    <t>Выполнение мероприятий по разработке программ, нормативных документов в сфере дорожной деятельности</t>
  </si>
  <si>
    <r>
      <t>Дата составления отчета</t>
    </r>
    <r>
      <rPr>
        <u/>
        <sz val="11"/>
        <color rgb="FF26282F"/>
        <rFont val="Times New Roman"/>
        <family val="1"/>
        <charset val="204"/>
      </rPr>
      <t xml:space="preserve"> 12 января 2017 год</t>
    </r>
  </si>
  <si>
    <r>
      <rPr>
        <u/>
        <sz val="12"/>
        <color theme="1"/>
        <rFont val="Times New Roman"/>
        <family val="1"/>
        <charset val="204"/>
      </rPr>
      <t>Департамент муниципальной собственности и градостроительства</t>
    </r>
    <r>
      <rPr>
        <sz val="12"/>
        <color theme="1"/>
        <rFont val="Times New Roman"/>
        <family val="1"/>
        <charset val="204"/>
      </rPr>
      <t xml:space="preserve">   </t>
    </r>
    <r>
      <rPr>
        <u/>
        <sz val="12"/>
        <color theme="1"/>
        <rFont val="Times New Roman"/>
        <family val="1"/>
        <charset val="204"/>
      </rPr>
      <t>Голин С.Д.</t>
    </r>
    <r>
      <rPr>
        <sz val="12"/>
        <color theme="1"/>
        <rFont val="Times New Roman"/>
        <family val="1"/>
        <charset val="204"/>
      </rPr>
      <t xml:space="preserve">/_____________          </t>
    </r>
    <r>
      <rPr>
        <u/>
        <sz val="12"/>
        <color theme="1"/>
        <rFont val="Times New Roman"/>
        <family val="1"/>
        <charset val="204"/>
      </rPr>
      <t>Краева Светлана Викторовна</t>
    </r>
    <r>
      <rPr>
        <sz val="12"/>
        <color theme="1"/>
        <rFont val="Times New Roman"/>
        <family val="1"/>
        <charset val="204"/>
      </rPr>
      <t xml:space="preserve">/________________/ </t>
    </r>
    <r>
      <rPr>
        <u/>
        <sz val="12"/>
        <color theme="1"/>
        <rFont val="Times New Roman"/>
        <family val="1"/>
        <charset val="204"/>
      </rPr>
      <t>5-00-14</t>
    </r>
  </si>
  <si>
    <t>Выполнены работы по  ремонту  проезжей части дороги по ул. Газовиков-ул. Толстого (от ул. Толстого дом№8 до ул. Свердлова), по ул. Славянская (от газовой  заправки до ул. Калинина), по ул. Таежная (от  ул. Гастелло до ул. Мира), по ул. Студенческая ( от ул.Садовая до ул.Менделеева),  по уширению проезжей части автомобильной дороги  по ул. Кирова (от ул. Лесозаготовителей до ул. Геологов), по ремонту покрытия проезжей части по ул. Студенческая. Выполнены работы по ежегодному содержанию дорг</t>
  </si>
  <si>
    <t>Выполнено 23 664 рейса по пассажирским перевозкам</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</si>
</sst>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р_._-;\-* #,##0.00_р_._-;_-* &quot;-&quot;??_р_._-;_-@_-"/>
    <numFmt numFmtId="165" formatCode="#,##0.0"/>
  </numFmts>
  <fonts count="20"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sz val="10"/>
      <color theme="1"/>
      <name val="Times New Roman"/>
      <family val="1"/>
      <charset val="204"/>
    </font>
    <font>
      <b/>
      <sz val="10"/>
      <color theme="1"/>
      <name val="Times New Roman"/>
      <family val="1"/>
      <charset val="204"/>
    </font>
    <font>
      <sz val="9"/>
      <color theme="1"/>
      <name val="Times New Roman"/>
      <family val="1"/>
      <charset val="204"/>
    </font>
    <font>
      <sz val="11"/>
      <color rgb="FF26282F"/>
      <name val="Times New Roman"/>
      <family val="1"/>
      <charset val="204"/>
    </font>
    <font>
      <sz val="11"/>
      <color theme="1"/>
      <name val="Times New Roman"/>
      <family val="1"/>
      <charset val="204"/>
    </font>
    <font>
      <u/>
      <sz val="12"/>
      <color theme="1"/>
      <name val="Times New Roman"/>
      <family val="1"/>
      <charset val="204"/>
    </font>
    <font>
      <u/>
      <sz val="11"/>
      <color rgb="FF26282F"/>
      <name val="Times New Roman"/>
      <family val="1"/>
      <charset val="204"/>
    </font>
    <font>
      <b/>
      <sz val="9"/>
      <color theme="1"/>
      <name val="Times New Roman"/>
      <family val="1"/>
      <charset val="204"/>
    </font>
    <font>
      <b/>
      <sz val="11"/>
      <color theme="1"/>
      <name val="Calibri"/>
      <family val="2"/>
      <scheme val="minor"/>
    </font>
    <font>
      <sz val="9"/>
      <color rgb="FFFF0000"/>
      <name val="Times New Roman"/>
      <family val="1"/>
      <charset val="204"/>
    </font>
    <font>
      <sz val="10"/>
      <name val="Times New Roman"/>
      <family val="1"/>
      <charset val="204"/>
    </font>
    <font>
      <sz val="9"/>
      <name val="Times New Roman"/>
      <family val="1"/>
      <charset val="204"/>
    </font>
    <font>
      <sz val="11"/>
      <color theme="1"/>
      <name val="Calibri"/>
      <family val="2"/>
      <scheme val="minor"/>
    </font>
    <font>
      <b/>
      <sz val="10"/>
      <name val="Times New Roman"/>
      <family val="1"/>
      <charset val="204"/>
    </font>
    <font>
      <b/>
      <sz val="9"/>
      <color rgb="FFFF0000"/>
      <name val="Times New Roman"/>
      <family val="1"/>
      <charset val="204"/>
    </font>
    <font>
      <b/>
      <sz val="14"/>
      <color theme="1"/>
      <name val="Times New Roman"/>
      <family val="1"/>
      <charset val="204"/>
    </font>
  </fonts>
  <fills count="2">
    <fill>
      <patternFill patternType="none"/>
    </fill>
    <fill>
      <patternFill patternType="gray125"/>
    </fill>
  </fills>
  <borders count="89">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right/>
      <top/>
      <bottom style="thin">
        <color indexed="64"/>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rgb="FF000000"/>
      </left>
      <right style="thin">
        <color rgb="FF000000"/>
      </right>
      <top style="thin">
        <color rgb="FF000000"/>
      </top>
      <bottom/>
      <diagonal/>
    </border>
    <border>
      <left/>
      <right style="thin">
        <color rgb="FF000000"/>
      </right>
      <top/>
      <bottom/>
      <diagonal/>
    </border>
    <border>
      <left/>
      <right/>
      <top style="thin">
        <color rgb="FF000000"/>
      </top>
      <bottom/>
      <diagonal/>
    </border>
    <border>
      <left/>
      <right style="thin">
        <color rgb="FF000000"/>
      </right>
      <top style="thin">
        <color rgb="FF000000"/>
      </top>
      <bottom/>
      <diagonal/>
    </border>
    <border>
      <left style="thin">
        <color indexed="64"/>
      </left>
      <right/>
      <top style="thin">
        <color indexed="64"/>
      </top>
      <bottom style="thin">
        <color indexed="64"/>
      </bottom>
      <diagonal/>
    </border>
    <border>
      <left style="medium">
        <color rgb="FF000000"/>
      </left>
      <right style="medium">
        <color rgb="FF000000"/>
      </right>
      <top/>
      <bottom style="medium">
        <color rgb="FF000000"/>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thin">
        <color indexed="64"/>
      </left>
      <right style="thin">
        <color rgb="FF000000"/>
      </right>
      <top style="medium">
        <color indexed="64"/>
      </top>
      <bottom/>
      <diagonal/>
    </border>
    <border>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indexed="64"/>
      </right>
      <top/>
      <bottom/>
      <diagonal/>
    </border>
    <border>
      <left style="thin">
        <color rgb="FF000000"/>
      </left>
      <right style="medium">
        <color indexed="64"/>
      </right>
      <top style="thin">
        <color rgb="FF000000"/>
      </top>
      <bottom/>
      <diagonal/>
    </border>
    <border>
      <left style="medium">
        <color indexed="64"/>
      </left>
      <right style="thin">
        <color rgb="FF000000"/>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top style="thin">
        <color rgb="FF000000"/>
      </top>
      <bottom/>
      <diagonal/>
    </border>
    <border>
      <left style="medium">
        <color indexed="64"/>
      </left>
      <right/>
      <top/>
      <bottom style="medium">
        <color indexed="64"/>
      </bottom>
      <diagonal/>
    </border>
    <border>
      <left/>
      <right/>
      <top/>
      <bottom style="medium">
        <color indexed="64"/>
      </bottom>
      <diagonal/>
    </border>
    <border>
      <left/>
      <right style="thin">
        <color rgb="FF000000"/>
      </right>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rgb="FF000000"/>
      </left>
      <right style="medium">
        <color rgb="FF000000"/>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style="medium">
        <color indexed="64"/>
      </right>
      <top style="thin">
        <color rgb="FF000000"/>
      </top>
      <bottom style="thin">
        <color indexed="64"/>
      </bottom>
      <diagonal/>
    </border>
    <border>
      <left style="medium">
        <color indexed="64"/>
      </left>
      <right style="medium">
        <color indexed="64"/>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rgb="FF000000"/>
      </right>
      <top/>
      <bottom style="medium">
        <color rgb="FF000000"/>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rgb="FF000000"/>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style="thin">
        <color indexed="64"/>
      </right>
      <top/>
      <bottom style="thin">
        <color rgb="FF000000"/>
      </bottom>
      <diagonal/>
    </border>
    <border>
      <left/>
      <right style="thin">
        <color rgb="FF000000"/>
      </right>
      <top/>
      <bottom style="thin">
        <color indexed="64"/>
      </bottom>
      <diagonal/>
    </border>
    <border>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medium">
        <color indexed="64"/>
      </left>
      <right/>
      <top/>
      <bottom style="thin">
        <color indexed="64"/>
      </bottom>
      <diagonal/>
    </border>
    <border>
      <left/>
      <right style="thin">
        <color rgb="FF000000"/>
      </right>
      <top/>
      <bottom style="thin">
        <color rgb="FF000000"/>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rgb="FF000000"/>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rgb="FF000000"/>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rgb="FF000000"/>
      </left>
      <right/>
      <top/>
      <bottom style="medium">
        <color rgb="FF000000"/>
      </bottom>
      <diagonal/>
    </border>
    <border>
      <left/>
      <right style="medium">
        <color indexed="64"/>
      </right>
      <top/>
      <bottom style="medium">
        <color rgb="FF000000"/>
      </bottom>
      <diagonal/>
    </border>
    <border>
      <left style="medium">
        <color indexed="64"/>
      </left>
      <right/>
      <top/>
      <bottom style="thin">
        <color rgb="FF000000"/>
      </bottom>
      <diagonal/>
    </border>
    <border>
      <left/>
      <right/>
      <top/>
      <bottom style="thin">
        <color rgb="FF000000"/>
      </bottom>
      <diagonal/>
    </border>
    <border>
      <left style="medium">
        <color rgb="FF000000"/>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thin">
        <color rgb="FF000000"/>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xf numFmtId="164" fontId="16" fillId="0" borderId="0" applyFont="0" applyFill="0" applyBorder="0" applyAlignment="0" applyProtection="0"/>
  </cellStyleXfs>
  <cellXfs count="182">
    <xf numFmtId="0" fontId="0" fillId="0" borderId="0" xfId="0"/>
    <xf numFmtId="0" fontId="1" fillId="0" borderId="0" xfId="0" applyFont="1" applyAlignment="1">
      <alignment horizontal="justify" vertical="center"/>
    </xf>
    <xf numFmtId="0" fontId="3" fillId="0" borderId="0" xfId="0" applyFont="1" applyAlignment="1">
      <alignment vertical="center"/>
    </xf>
    <xf numFmtId="0" fontId="2" fillId="0" borderId="0" xfId="0" applyFont="1" applyAlignment="1">
      <alignment vertical="center"/>
    </xf>
    <xf numFmtId="0" fontId="7" fillId="0" borderId="0" xfId="0" applyFont="1"/>
    <xf numFmtId="0" fontId="4" fillId="0" borderId="4" xfId="0" applyFont="1" applyFill="1" applyBorder="1" applyAlignment="1">
      <alignment horizontal="center" vertical="center" wrapText="1"/>
    </xf>
    <xf numFmtId="0" fontId="4" fillId="0" borderId="5" xfId="0" applyFont="1" applyBorder="1" applyAlignment="1">
      <alignment horizontal="center" vertical="center" wrapText="1"/>
    </xf>
    <xf numFmtId="0" fontId="0" fillId="0" borderId="0" xfId="0" applyFill="1"/>
    <xf numFmtId="165" fontId="4" fillId="0" borderId="1" xfId="0" applyNumberFormat="1" applyFont="1" applyFill="1" applyBorder="1" applyAlignment="1">
      <alignment horizontal="center" vertical="center" wrapText="1"/>
    </xf>
    <xf numFmtId="0" fontId="1" fillId="0" borderId="0" xfId="0" applyFont="1" applyAlignment="1">
      <alignment horizontal="center" vertical="center"/>
    </xf>
    <xf numFmtId="165" fontId="5" fillId="0" borderId="14" xfId="0" applyNumberFormat="1" applyFont="1" applyFill="1" applyBorder="1" applyAlignment="1">
      <alignment horizontal="center" vertical="center" wrapText="1"/>
    </xf>
    <xf numFmtId="0" fontId="8" fillId="0" borderId="0" xfId="0" applyFont="1"/>
    <xf numFmtId="0" fontId="8" fillId="0" borderId="0" xfId="0" applyFont="1" applyFill="1"/>
    <xf numFmtId="0" fontId="3" fillId="0" borderId="0" xfId="0" applyFont="1" applyAlignment="1">
      <alignment horizontal="center" vertical="center" shrinkToFit="1"/>
    </xf>
    <xf numFmtId="0" fontId="4" fillId="0" borderId="16"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25" xfId="0" applyFont="1" applyBorder="1" applyAlignment="1">
      <alignment vertical="center" wrapText="1"/>
    </xf>
    <xf numFmtId="0" fontId="6" fillId="0" borderId="25"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4" xfId="0" applyFont="1" applyBorder="1" applyAlignment="1">
      <alignment horizontal="center" vertical="center" wrapText="1"/>
    </xf>
    <xf numFmtId="0" fontId="6" fillId="0" borderId="25" xfId="0" applyFont="1" applyFill="1" applyBorder="1" applyAlignment="1">
      <alignment horizontal="center" vertical="center" wrapText="1"/>
    </xf>
    <xf numFmtId="0" fontId="6" fillId="0" borderId="34" xfId="0" applyFont="1" applyBorder="1" applyAlignment="1">
      <alignment horizontal="justify" vertical="center" wrapText="1"/>
    </xf>
    <xf numFmtId="165" fontId="5" fillId="0" borderId="44" xfId="0" applyNumberFormat="1" applyFont="1" applyFill="1" applyBorder="1" applyAlignment="1">
      <alignment horizontal="center" vertical="center" wrapText="1"/>
    </xf>
    <xf numFmtId="165" fontId="4" fillId="0" borderId="1" xfId="0" applyNumberFormat="1" applyFont="1" applyBorder="1" applyAlignment="1">
      <alignment horizontal="center" vertical="center" wrapText="1"/>
    </xf>
    <xf numFmtId="165" fontId="4" fillId="0" borderId="9" xfId="0" applyNumberFormat="1" applyFont="1" applyBorder="1" applyAlignment="1">
      <alignment horizontal="center" vertical="center" wrapText="1"/>
    </xf>
    <xf numFmtId="165" fontId="4" fillId="0" borderId="16" xfId="0" applyNumberFormat="1" applyFont="1" applyBorder="1" applyAlignment="1">
      <alignment horizontal="center" vertical="center" wrapText="1"/>
    </xf>
    <xf numFmtId="165" fontId="4" fillId="0" borderId="4" xfId="0" applyNumberFormat="1" applyFont="1" applyBorder="1" applyAlignment="1">
      <alignment horizontal="center" vertical="center" wrapText="1"/>
    </xf>
    <xf numFmtId="0" fontId="5" fillId="0" borderId="1" xfId="0" applyFont="1" applyFill="1" applyBorder="1" applyAlignment="1">
      <alignment horizontal="center" vertical="center" wrapText="1"/>
    </xf>
    <xf numFmtId="165" fontId="5" fillId="0" borderId="1" xfId="0" applyNumberFormat="1"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2" fillId="0" borderId="0" xfId="0" applyFont="1" applyFill="1"/>
    <xf numFmtId="0" fontId="5" fillId="0" borderId="42" xfId="0" applyFont="1" applyFill="1" applyBorder="1" applyAlignment="1">
      <alignment horizontal="center" vertical="center" wrapText="1"/>
    </xf>
    <xf numFmtId="165" fontId="5" fillId="0" borderId="42" xfId="0" applyNumberFormat="1" applyFont="1" applyFill="1" applyBorder="1" applyAlignment="1">
      <alignment horizontal="center" vertical="center" wrapText="1"/>
    </xf>
    <xf numFmtId="0" fontId="11" fillId="0" borderId="43" xfId="0" applyFont="1" applyFill="1" applyBorder="1" applyAlignment="1">
      <alignment horizontal="center" vertical="center" wrapText="1"/>
    </xf>
    <xf numFmtId="0" fontId="4" fillId="0" borderId="50" xfId="0" applyFont="1" applyFill="1" applyBorder="1" applyAlignment="1">
      <alignment horizontal="center" vertical="center" wrapText="1"/>
    </xf>
    <xf numFmtId="165" fontId="14" fillId="0" borderId="50" xfId="0" applyNumberFormat="1" applyFont="1" applyBorder="1" applyAlignment="1">
      <alignment horizontal="center" vertical="center" wrapText="1"/>
    </xf>
    <xf numFmtId="165" fontId="1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5"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 xfId="0" applyFont="1" applyBorder="1" applyAlignment="1">
      <alignment horizontal="center" vertical="center" wrapText="1"/>
    </xf>
    <xf numFmtId="0" fontId="5" fillId="0" borderId="53"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52" xfId="0" applyFont="1" applyFill="1" applyBorder="1" applyAlignment="1">
      <alignment horizontal="center" vertical="center" wrapText="1"/>
    </xf>
    <xf numFmtId="165" fontId="5" fillId="0" borderId="57" xfId="0" applyNumberFormat="1" applyFont="1" applyBorder="1" applyAlignment="1">
      <alignment horizontal="center" vertical="center" wrapText="1"/>
    </xf>
    <xf numFmtId="165" fontId="5" fillId="0" borderId="52" xfId="0" applyNumberFormat="1" applyFont="1" applyBorder="1" applyAlignment="1">
      <alignment horizontal="center" vertical="center" wrapText="1"/>
    </xf>
    <xf numFmtId="165" fontId="4" fillId="0" borderId="1" xfId="1" applyNumberFormat="1" applyFont="1" applyBorder="1" applyAlignment="1">
      <alignment horizontal="center" vertical="center" wrapText="1"/>
    </xf>
    <xf numFmtId="165" fontId="4" fillId="0" borderId="58" xfId="0" applyNumberFormat="1" applyFont="1" applyBorder="1" applyAlignment="1">
      <alignment horizontal="center" vertical="center" wrapText="1"/>
    </xf>
    <xf numFmtId="165" fontId="4" fillId="0" borderId="2" xfId="0" applyNumberFormat="1" applyFont="1" applyBorder="1" applyAlignment="1">
      <alignment horizontal="center" vertical="center" wrapText="1"/>
    </xf>
    <xf numFmtId="0" fontId="4" fillId="0" borderId="30" xfId="0" applyFont="1" applyBorder="1" applyAlignment="1">
      <alignment horizontal="center" vertical="center" wrapText="1"/>
    </xf>
    <xf numFmtId="0" fontId="6" fillId="0" borderId="30" xfId="0" applyFont="1" applyBorder="1" applyAlignment="1">
      <alignment horizontal="justify" vertical="center" wrapText="1"/>
    </xf>
    <xf numFmtId="0" fontId="4" fillId="0" borderId="28" xfId="0" applyFont="1" applyBorder="1" applyAlignment="1">
      <alignment horizontal="center" vertical="center" wrapText="1"/>
    </xf>
    <xf numFmtId="0" fontId="6" fillId="0" borderId="32" xfId="0" applyFont="1" applyBorder="1" applyAlignment="1">
      <alignment horizontal="center" vertical="center" wrapText="1"/>
    </xf>
    <xf numFmtId="0" fontId="4" fillId="0" borderId="3"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6" fillId="0" borderId="34" xfId="0" applyFont="1" applyBorder="1" applyAlignment="1">
      <alignment horizontal="center" vertical="center" wrapText="1"/>
    </xf>
    <xf numFmtId="0" fontId="5" fillId="0" borderId="73" xfId="0" applyFont="1" applyBorder="1" applyAlignment="1">
      <alignment horizontal="center" vertical="center" wrapText="1"/>
    </xf>
    <xf numFmtId="165" fontId="17" fillId="0" borderId="67" xfId="0" applyNumberFormat="1" applyFont="1" applyBorder="1" applyAlignment="1">
      <alignment horizontal="center" vertical="center" wrapText="1"/>
    </xf>
    <xf numFmtId="0" fontId="18" fillId="0" borderId="72" xfId="0" applyFont="1" applyBorder="1" applyAlignment="1">
      <alignment vertical="center" wrapText="1"/>
    </xf>
    <xf numFmtId="0" fontId="12" fillId="0" borderId="0" xfId="0" applyFont="1"/>
    <xf numFmtId="0" fontId="5" fillId="0" borderId="4" xfId="0" applyFont="1" applyFill="1" applyBorder="1" applyAlignment="1">
      <alignment horizontal="center" vertical="center" wrapText="1"/>
    </xf>
    <xf numFmtId="165" fontId="5" fillId="0" borderId="4" xfId="0" applyNumberFormat="1" applyFont="1" applyBorder="1" applyAlignment="1">
      <alignment horizontal="center" vertical="center" wrapText="1"/>
    </xf>
    <xf numFmtId="165" fontId="5" fillId="0" borderId="16" xfId="0" applyNumberFormat="1" applyFont="1" applyBorder="1" applyAlignment="1">
      <alignment horizontal="center" vertical="center" wrapText="1"/>
    </xf>
    <xf numFmtId="0" fontId="5" fillId="0" borderId="46" xfId="0" applyFont="1" applyFill="1" applyBorder="1" applyAlignment="1">
      <alignment horizontal="center" vertical="center" wrapText="1"/>
    </xf>
    <xf numFmtId="165" fontId="5" fillId="0" borderId="46" xfId="0" applyNumberFormat="1" applyFont="1" applyBorder="1" applyAlignment="1">
      <alignment horizontal="center" vertical="center" wrapText="1"/>
    </xf>
    <xf numFmtId="165" fontId="5" fillId="0" borderId="1" xfId="0" applyNumberFormat="1" applyFont="1" applyBorder="1" applyAlignment="1">
      <alignment horizontal="center" vertical="center" wrapText="1"/>
    </xf>
    <xf numFmtId="0" fontId="15" fillId="0" borderId="76" xfId="0" applyFont="1" applyBorder="1" applyAlignment="1">
      <alignment horizontal="center" vertical="center" wrapText="1"/>
    </xf>
    <xf numFmtId="165" fontId="5" fillId="0" borderId="79" xfId="0" applyNumberFormat="1" applyFont="1" applyBorder="1" applyAlignment="1">
      <alignment horizontal="center" vertical="center" wrapText="1"/>
    </xf>
    <xf numFmtId="165" fontId="5" fillId="0" borderId="80" xfId="0" applyNumberFormat="1" applyFont="1" applyFill="1" applyBorder="1" applyAlignment="1">
      <alignment horizontal="center" vertical="center" wrapText="1"/>
    </xf>
    <xf numFmtId="0" fontId="5" fillId="0" borderId="81" xfId="0" applyFont="1" applyFill="1" applyBorder="1" applyAlignment="1">
      <alignment horizontal="center" vertical="center" wrapText="1"/>
    </xf>
    <xf numFmtId="0" fontId="4" fillId="0" borderId="1" xfId="0" applyFont="1" applyFill="1" applyBorder="1" applyAlignment="1">
      <alignment horizontal="center" vertical="center" wrapText="1"/>
    </xf>
    <xf numFmtId="165" fontId="5" fillId="0" borderId="2" xfId="0" applyNumberFormat="1" applyFont="1" applyBorder="1" applyAlignment="1">
      <alignment horizontal="center" vertical="center" wrapText="1"/>
    </xf>
    <xf numFmtId="165" fontId="5" fillId="0" borderId="84" xfId="0" applyNumberFormat="1" applyFont="1" applyFill="1" applyBorder="1" applyAlignment="1">
      <alignment horizontal="center" vertical="center" wrapText="1"/>
    </xf>
    <xf numFmtId="165" fontId="5" fillId="0" borderId="86" xfId="0" applyNumberFormat="1" applyFont="1" applyBorder="1" applyAlignment="1">
      <alignment horizontal="center" vertical="center" wrapText="1"/>
    </xf>
    <xf numFmtId="165" fontId="5" fillId="0" borderId="87" xfId="0" applyNumberFormat="1" applyFont="1" applyBorder="1" applyAlignment="1">
      <alignment horizontal="center" vertical="center" wrapText="1"/>
    </xf>
    <xf numFmtId="165" fontId="5" fillId="0" borderId="88" xfId="0" applyNumberFormat="1" applyFont="1" applyBorder="1" applyAlignment="1">
      <alignment horizontal="center" vertical="center" wrapText="1"/>
    </xf>
    <xf numFmtId="165" fontId="5" fillId="0" borderId="1" xfId="1" applyNumberFormat="1" applyFont="1" applyBorder="1" applyAlignment="1">
      <alignment horizontal="center" vertical="center" wrapText="1"/>
    </xf>
    <xf numFmtId="165" fontId="4" fillId="0" borderId="42" xfId="1" applyNumberFormat="1" applyFont="1" applyBorder="1" applyAlignment="1">
      <alignment horizontal="center" vertical="center" wrapText="1"/>
    </xf>
    <xf numFmtId="0" fontId="5" fillId="0" borderId="85" xfId="0" applyFont="1" applyBorder="1" applyAlignment="1">
      <alignment horizontal="center" vertical="center" wrapText="1"/>
    </xf>
    <xf numFmtId="0" fontId="5" fillId="0" borderId="85" xfId="0" applyFont="1" applyFill="1" applyBorder="1" applyAlignment="1">
      <alignment horizontal="center" vertical="center" wrapText="1"/>
    </xf>
    <xf numFmtId="0" fontId="3" fillId="0" borderId="0" xfId="0" applyFont="1" applyAlignment="1">
      <alignment horizontal="right" vertical="top"/>
    </xf>
    <xf numFmtId="0" fontId="0" fillId="0" borderId="0" xfId="0" applyAlignment="1">
      <alignment horizontal="right" vertical="top"/>
    </xf>
    <xf numFmtId="0" fontId="2" fillId="0" borderId="0" xfId="0" applyFont="1" applyAlignment="1"/>
    <xf numFmtId="0" fontId="8" fillId="0" borderId="0" xfId="0" applyFont="1" applyAlignment="1"/>
    <xf numFmtId="0" fontId="8" fillId="0" borderId="0" xfId="0" applyFont="1" applyFill="1" applyAlignment="1"/>
    <xf numFmtId="0" fontId="0" fillId="0" borderId="0" xfId="0" applyAlignment="1"/>
    <xf numFmtId="0" fontId="13" fillId="0" borderId="51" xfId="0" applyFont="1" applyFill="1" applyBorder="1" applyAlignment="1">
      <alignment vertical="center" wrapText="1"/>
    </xf>
    <xf numFmtId="0" fontId="19" fillId="0" borderId="0" xfId="0" applyFont="1" applyAlignment="1">
      <alignment vertical="center"/>
    </xf>
    <xf numFmtId="0" fontId="19" fillId="0" borderId="0" xfId="0" applyFont="1" applyFill="1" applyAlignment="1">
      <alignment horizontal="right"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0" xfId="0" applyFont="1" applyAlignment="1">
      <alignment horizontal="left" vertical="center"/>
    </xf>
    <xf numFmtId="0" fontId="4" fillId="0" borderId="46"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3" fillId="0" borderId="0" xfId="0" applyFont="1" applyAlignment="1">
      <alignment horizontal="center" vertical="top"/>
    </xf>
    <xf numFmtId="0" fontId="0" fillId="0" borderId="0" xfId="0" applyAlignment="1">
      <alignment horizontal="center" vertical="top"/>
    </xf>
    <xf numFmtId="0" fontId="5" fillId="0" borderId="29"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30" xfId="0" applyFont="1" applyBorder="1" applyAlignment="1">
      <alignment horizontal="center" vertical="center" wrapText="1"/>
    </xf>
    <xf numFmtId="0" fontId="3" fillId="0" borderId="0" xfId="0" applyFont="1" applyAlignment="1">
      <alignment horizontal="right" vertical="top"/>
    </xf>
    <xf numFmtId="0" fontId="0" fillId="0" borderId="0" xfId="0" applyAlignment="1">
      <alignment horizontal="right" vertical="top"/>
    </xf>
    <xf numFmtId="0" fontId="4" fillId="0" borderId="36" xfId="0" applyFont="1" applyFill="1" applyBorder="1" applyAlignment="1">
      <alignment vertical="center" wrapText="1"/>
    </xf>
    <xf numFmtId="0" fontId="4" fillId="0" borderId="5" xfId="0" applyFont="1" applyFill="1" applyBorder="1" applyAlignment="1">
      <alignment vertical="center" wrapText="1"/>
    </xf>
    <xf numFmtId="0" fontId="4" fillId="0" borderId="37" xfId="0" applyFont="1" applyFill="1" applyBorder="1" applyAlignment="1">
      <alignment vertical="center" wrapText="1"/>
    </xf>
    <xf numFmtId="0" fontId="5" fillId="0" borderId="33"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70" xfId="0" applyFont="1" applyBorder="1" applyAlignment="1">
      <alignment horizontal="center" vertical="center" wrapText="1"/>
    </xf>
    <xf numFmtId="0" fontId="5" fillId="0" borderId="63" xfId="0" applyFont="1" applyBorder="1" applyAlignment="1">
      <alignment horizontal="center" vertical="center" wrapText="1"/>
    </xf>
    <xf numFmtId="0" fontId="5" fillId="0" borderId="61" xfId="0" applyFont="1" applyBorder="1" applyAlignment="1">
      <alignment horizontal="center" vertical="center" wrapText="1"/>
    </xf>
    <xf numFmtId="0" fontId="5" fillId="0" borderId="77" xfId="0" applyFont="1" applyBorder="1" applyAlignment="1">
      <alignment horizontal="center" vertical="center" wrapText="1"/>
    </xf>
    <xf numFmtId="0" fontId="5" fillId="0" borderId="78" xfId="0" applyFont="1" applyBorder="1" applyAlignment="1">
      <alignment horizontal="center" vertical="center" wrapText="1"/>
    </xf>
    <xf numFmtId="0" fontId="5" fillId="0" borderId="48"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82" xfId="0" applyFont="1" applyFill="1" applyBorder="1" applyAlignment="1">
      <alignment horizontal="center" vertical="center" wrapText="1"/>
    </xf>
    <xf numFmtId="0" fontId="4" fillId="0" borderId="83" xfId="0" applyFont="1" applyFill="1" applyBorder="1" applyAlignment="1">
      <alignment horizontal="center" vertical="center" wrapText="1"/>
    </xf>
    <xf numFmtId="0" fontId="4" fillId="0" borderId="69" xfId="0" applyFont="1" applyFill="1" applyBorder="1" applyAlignment="1">
      <alignment horizontal="center" vertical="center" wrapText="1"/>
    </xf>
    <xf numFmtId="49" fontId="4" fillId="0" borderId="45" xfId="0" applyNumberFormat="1" applyFont="1" applyBorder="1" applyAlignment="1">
      <alignment horizontal="center" vertical="center" wrapText="1"/>
    </xf>
    <xf numFmtId="49" fontId="4" fillId="0" borderId="26" xfId="0" applyNumberFormat="1" applyFont="1" applyBorder="1" applyAlignment="1">
      <alignment horizontal="center" vertical="center" wrapText="1"/>
    </xf>
    <xf numFmtId="49" fontId="4" fillId="0" borderId="31" xfId="0" applyNumberFormat="1" applyFont="1" applyBorder="1" applyAlignment="1">
      <alignment horizontal="center" vertical="center" wrapText="1"/>
    </xf>
    <xf numFmtId="0" fontId="4" fillId="0" borderId="39"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2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5" xfId="0" applyFont="1" applyBorder="1" applyAlignment="1">
      <alignment horizontal="center" vertical="center" wrapText="1"/>
    </xf>
    <xf numFmtId="0" fontId="4" fillId="0" borderId="60" xfId="0" applyFont="1" applyFill="1" applyBorder="1" applyAlignment="1">
      <alignment horizontal="center" vertical="center" wrapText="1"/>
    </xf>
    <xf numFmtId="0" fontId="8" fillId="0" borderId="64" xfId="0" applyFont="1" applyBorder="1" applyAlignment="1">
      <alignment horizontal="center" vertical="center" wrapText="1"/>
    </xf>
    <xf numFmtId="0" fontId="5" fillId="0" borderId="9"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9"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5" fillId="0" borderId="27" xfId="0" applyFont="1" applyBorder="1" applyAlignment="1">
      <alignment horizontal="center" vertical="center" wrapText="1"/>
    </xf>
    <xf numFmtId="0" fontId="15" fillId="0" borderId="37"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68"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62" xfId="0" applyFont="1" applyBorder="1" applyAlignment="1">
      <alignment horizontal="center" vertical="center" wrapText="1"/>
    </xf>
    <xf numFmtId="0" fontId="19" fillId="0" borderId="0" xfId="0" applyFont="1" applyAlignment="1">
      <alignment horizontal="center" vertical="center"/>
    </xf>
    <xf numFmtId="0" fontId="3" fillId="0" borderId="0" xfId="0" applyFont="1" applyAlignment="1">
      <alignment horizontal="center" vertical="center" shrinkToFit="1"/>
    </xf>
    <xf numFmtId="0" fontId="4" fillId="0" borderId="6" xfId="0" applyFont="1" applyBorder="1" applyAlignment="1">
      <alignment horizontal="center" vertical="center" wrapText="1"/>
    </xf>
    <xf numFmtId="0" fontId="4" fillId="0" borderId="6" xfId="0" applyFont="1" applyBorder="1" applyAlignment="1">
      <alignment horizontal="center" vertical="center"/>
    </xf>
    <xf numFmtId="0" fontId="8" fillId="0" borderId="65" xfId="0" applyFont="1" applyBorder="1" applyAlignment="1">
      <alignment horizontal="center" vertical="center" wrapText="1"/>
    </xf>
    <xf numFmtId="49" fontId="4" fillId="0" borderId="46"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66" xfId="0" applyFont="1" applyFill="1" applyBorder="1" applyAlignment="1">
      <alignment horizontal="center" vertical="center" wrapText="1"/>
    </xf>
    <xf numFmtId="0" fontId="6" fillId="0" borderId="73" xfId="0" applyFont="1" applyBorder="1" applyAlignment="1">
      <alignment horizontal="center" vertical="center" wrapText="1"/>
    </xf>
    <xf numFmtId="0" fontId="6" fillId="0" borderId="75" xfId="0" applyFont="1" applyBorder="1" applyAlignment="1">
      <alignment horizontal="center" vertical="center" wrapText="1"/>
    </xf>
    <xf numFmtId="0" fontId="6" fillId="0" borderId="7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cellXfs>
  <cellStyles count="2">
    <cellStyle name="Обычный" xfId="0" builtinId="0"/>
    <cellStyle name="Финансовый" xfId="1"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
  <sheetViews>
    <sheetView tabSelected="1" zoomScale="80" zoomScaleNormal="80" workbookViewId="0">
      <selection activeCell="J28" sqref="J28"/>
    </sheetView>
  </sheetViews>
  <sheetFormatPr defaultRowHeight="14.4" x14ac:dyDescent="0.3"/>
  <cols>
    <col min="1" max="1" width="5.6640625" customWidth="1"/>
    <col min="2" max="2" width="32.88671875" customWidth="1"/>
    <col min="3" max="3" width="18.33203125" customWidth="1"/>
    <col min="4" max="4" width="14.33203125" style="7" customWidth="1"/>
    <col min="5" max="5" width="17.33203125" customWidth="1"/>
    <col min="6" max="6" width="13.44140625" customWidth="1"/>
    <col min="7" max="7" width="15.44140625" customWidth="1"/>
    <col min="8" max="8" width="14" customWidth="1"/>
    <col min="9" max="9" width="15.33203125" customWidth="1"/>
    <col min="10" max="10" width="20.88671875" customWidth="1"/>
  </cols>
  <sheetData>
    <row r="1" spans="1:10" ht="17.399999999999999" x14ac:dyDescent="0.3">
      <c r="A1" s="164" t="s">
        <v>0</v>
      </c>
      <c r="B1" s="164"/>
      <c r="C1" s="164"/>
      <c r="D1" s="164"/>
      <c r="E1" s="164"/>
      <c r="F1" s="164"/>
      <c r="G1" s="164"/>
      <c r="H1" s="164"/>
      <c r="I1" s="164"/>
      <c r="J1" s="164"/>
    </row>
    <row r="2" spans="1:10" ht="17.399999999999999" x14ac:dyDescent="0.3">
      <c r="A2" s="164" t="s">
        <v>1</v>
      </c>
      <c r="B2" s="164"/>
      <c r="C2" s="164"/>
      <c r="D2" s="164"/>
      <c r="E2" s="164"/>
      <c r="F2" s="164"/>
      <c r="G2" s="164"/>
      <c r="H2" s="164"/>
      <c r="I2" s="164"/>
      <c r="J2" s="164"/>
    </row>
    <row r="3" spans="1:10" ht="17.399999999999999" x14ac:dyDescent="0.3">
      <c r="A3" s="87"/>
      <c r="B3" s="87"/>
      <c r="C3" s="87"/>
      <c r="D3" s="88" t="s">
        <v>18</v>
      </c>
      <c r="E3" s="89" t="s">
        <v>19</v>
      </c>
      <c r="F3" s="90" t="s">
        <v>52</v>
      </c>
      <c r="G3" s="91" t="s">
        <v>53</v>
      </c>
      <c r="H3" s="87"/>
      <c r="I3" s="87"/>
      <c r="J3" s="87"/>
    </row>
    <row r="4" spans="1:10" ht="15.6" x14ac:dyDescent="0.3">
      <c r="A4" s="9"/>
      <c r="B4" s="11"/>
      <c r="C4" s="11"/>
      <c r="D4" s="12"/>
      <c r="E4" s="11"/>
      <c r="F4" s="11"/>
      <c r="G4" s="11"/>
      <c r="H4" s="11"/>
      <c r="I4" s="11"/>
      <c r="J4" s="11"/>
    </row>
    <row r="5" spans="1:10" ht="27.75" customHeight="1" x14ac:dyDescent="0.3">
      <c r="A5" s="166" t="s">
        <v>26</v>
      </c>
      <c r="B5" s="166"/>
      <c r="C5" s="166"/>
      <c r="D5" s="166"/>
      <c r="E5" s="11"/>
      <c r="F5" s="11"/>
      <c r="G5" s="11"/>
      <c r="H5" s="11"/>
      <c r="I5" s="11"/>
      <c r="J5" s="11"/>
    </row>
    <row r="6" spans="1:10" ht="21.75" customHeight="1" x14ac:dyDescent="0.3">
      <c r="A6" s="165" t="s">
        <v>2</v>
      </c>
      <c r="B6" s="165"/>
      <c r="C6" s="165"/>
      <c r="D6" s="165"/>
      <c r="E6" s="11"/>
      <c r="F6" s="11"/>
      <c r="G6" s="11"/>
      <c r="H6" s="11"/>
      <c r="I6" s="11"/>
      <c r="J6" s="11"/>
    </row>
    <row r="7" spans="1:10" ht="15" customHeight="1" x14ac:dyDescent="0.3">
      <c r="A7" s="167" t="s">
        <v>21</v>
      </c>
      <c r="B7" s="167"/>
      <c r="C7" s="167"/>
      <c r="D7" s="167"/>
      <c r="E7" s="11"/>
      <c r="F7" s="11"/>
      <c r="G7" s="11"/>
      <c r="H7" s="11"/>
      <c r="I7" s="11"/>
      <c r="J7" s="11"/>
    </row>
    <row r="8" spans="1:10" ht="15.75" customHeight="1" x14ac:dyDescent="0.3">
      <c r="A8" s="165" t="s">
        <v>3</v>
      </c>
      <c r="B8" s="165"/>
      <c r="C8" s="165"/>
      <c r="D8" s="165"/>
      <c r="E8" s="11"/>
      <c r="F8" s="11"/>
      <c r="G8" s="11"/>
      <c r="H8" s="11"/>
      <c r="I8" s="11"/>
      <c r="J8" s="11"/>
    </row>
    <row r="9" spans="1:10" ht="15" thickBot="1" x14ac:dyDescent="0.35">
      <c r="A9" s="13"/>
      <c r="B9" s="13"/>
      <c r="C9" s="13"/>
      <c r="D9" s="13"/>
      <c r="E9" s="11"/>
      <c r="F9" s="11"/>
      <c r="G9" s="11"/>
      <c r="H9" s="11"/>
      <c r="I9" s="11"/>
      <c r="J9" s="11"/>
    </row>
    <row r="10" spans="1:10" ht="27.75" customHeight="1" x14ac:dyDescent="0.3">
      <c r="A10" s="151" t="s">
        <v>4</v>
      </c>
      <c r="B10" s="148" t="s">
        <v>45</v>
      </c>
      <c r="C10" s="148" t="s">
        <v>46</v>
      </c>
      <c r="D10" s="153" t="s">
        <v>5</v>
      </c>
      <c r="E10" s="148" t="s">
        <v>6</v>
      </c>
      <c r="F10" s="158" t="s">
        <v>7</v>
      </c>
      <c r="G10" s="138" t="s">
        <v>20</v>
      </c>
      <c r="H10" s="147" t="s">
        <v>8</v>
      </c>
      <c r="I10" s="148"/>
      <c r="J10" s="149" t="s">
        <v>48</v>
      </c>
    </row>
    <row r="11" spans="1:10" ht="39" customHeight="1" x14ac:dyDescent="0.3">
      <c r="A11" s="152"/>
      <c r="B11" s="157"/>
      <c r="C11" s="157"/>
      <c r="D11" s="154"/>
      <c r="E11" s="157"/>
      <c r="F11" s="159"/>
      <c r="G11" s="139"/>
      <c r="H11" s="15" t="s">
        <v>9</v>
      </c>
      <c r="I11" s="40" t="s">
        <v>10</v>
      </c>
      <c r="J11" s="150"/>
    </row>
    <row r="12" spans="1:10" ht="38.25" customHeight="1" x14ac:dyDescent="0.3">
      <c r="A12" s="152"/>
      <c r="B12" s="157"/>
      <c r="C12" s="157"/>
      <c r="D12" s="154"/>
      <c r="E12" s="157"/>
      <c r="F12" s="159"/>
      <c r="G12" s="140"/>
      <c r="H12" s="15" t="s">
        <v>47</v>
      </c>
      <c r="I12" s="40" t="s">
        <v>11</v>
      </c>
      <c r="J12" s="150"/>
    </row>
    <row r="13" spans="1:10" x14ac:dyDescent="0.3">
      <c r="A13" s="39">
        <v>1</v>
      </c>
      <c r="B13" s="40">
        <v>2</v>
      </c>
      <c r="C13" s="40">
        <v>3</v>
      </c>
      <c r="D13" s="37">
        <v>4</v>
      </c>
      <c r="E13" s="40">
        <v>5</v>
      </c>
      <c r="F13" s="40">
        <v>6</v>
      </c>
      <c r="G13" s="6">
        <v>7</v>
      </c>
      <c r="H13" s="40">
        <v>8</v>
      </c>
      <c r="I13" s="40">
        <v>9</v>
      </c>
      <c r="J13" s="38">
        <v>10</v>
      </c>
    </row>
    <row r="14" spans="1:10" ht="30.6" customHeight="1" x14ac:dyDescent="0.3">
      <c r="A14" s="141" t="s">
        <v>27</v>
      </c>
      <c r="B14" s="142"/>
      <c r="C14" s="142"/>
      <c r="D14" s="142"/>
      <c r="E14" s="142"/>
      <c r="F14" s="142"/>
      <c r="G14" s="142"/>
      <c r="H14" s="142"/>
      <c r="I14" s="142"/>
      <c r="J14" s="143"/>
    </row>
    <row r="15" spans="1:10" ht="15.6" customHeight="1" x14ac:dyDescent="0.3">
      <c r="A15" s="51">
        <v>1</v>
      </c>
      <c r="B15" s="146" t="s">
        <v>28</v>
      </c>
      <c r="C15" s="142"/>
      <c r="D15" s="142"/>
      <c r="E15" s="142"/>
      <c r="F15" s="142"/>
      <c r="G15" s="142"/>
      <c r="H15" s="142"/>
      <c r="I15" s="142"/>
      <c r="J15" s="143"/>
    </row>
    <row r="16" spans="1:10" ht="131.25" customHeight="1" x14ac:dyDescent="0.3">
      <c r="A16" s="132" t="s">
        <v>29</v>
      </c>
      <c r="B16" s="169" t="s">
        <v>39</v>
      </c>
      <c r="C16" s="144" t="s">
        <v>22</v>
      </c>
      <c r="D16" s="37" t="s">
        <v>14</v>
      </c>
      <c r="E16" s="23">
        <v>119059.7</v>
      </c>
      <c r="F16" s="23">
        <f>E16</f>
        <v>119059.7</v>
      </c>
      <c r="G16" s="23">
        <f>39284.9+79774.8</f>
        <v>119059.70000000001</v>
      </c>
      <c r="H16" s="23">
        <f>G16-F16</f>
        <v>0</v>
      </c>
      <c r="I16" s="8">
        <f>G16/F16*100</f>
        <v>100.00000000000003</v>
      </c>
      <c r="J16" s="155" t="s">
        <v>54</v>
      </c>
    </row>
    <row r="17" spans="1:10" ht="126" customHeight="1" x14ac:dyDescent="0.3">
      <c r="A17" s="133"/>
      <c r="B17" s="170"/>
      <c r="C17" s="145"/>
      <c r="D17" s="37" t="s">
        <v>15</v>
      </c>
      <c r="E17" s="24">
        <v>19572.099999999999</v>
      </c>
      <c r="F17" s="24">
        <f>E17</f>
        <v>19572.099999999999</v>
      </c>
      <c r="G17" s="24">
        <f>9288.8+547.7+5885.6+1416.6+1445.9+260+475+252</f>
        <v>19571.600000000002</v>
      </c>
      <c r="H17" s="23">
        <f t="shared" ref="H17:H23" si="0">G17-F17</f>
        <v>-0.49999999999636202</v>
      </c>
      <c r="I17" s="8">
        <f t="shared" ref="I17:I23" si="1">G17/F17*100</f>
        <v>99.997445343115984</v>
      </c>
      <c r="J17" s="156"/>
    </row>
    <row r="18" spans="1:10" ht="52.5" customHeight="1" x14ac:dyDescent="0.3">
      <c r="A18" s="133"/>
      <c r="B18" s="170"/>
      <c r="C18" s="125" t="s">
        <v>30</v>
      </c>
      <c r="D18" s="37" t="s">
        <v>14</v>
      </c>
      <c r="E18" s="23">
        <v>0</v>
      </c>
      <c r="F18" s="23">
        <v>0</v>
      </c>
      <c r="G18" s="23">
        <v>0</v>
      </c>
      <c r="H18" s="23">
        <f t="shared" si="0"/>
        <v>0</v>
      </c>
      <c r="I18" s="8">
        <v>0</v>
      </c>
      <c r="J18" s="16"/>
    </row>
    <row r="19" spans="1:10" ht="44.25" customHeight="1" x14ac:dyDescent="0.3">
      <c r="A19" s="133"/>
      <c r="B19" s="170"/>
      <c r="C19" s="168"/>
      <c r="D19" s="34" t="s">
        <v>15</v>
      </c>
      <c r="E19" s="35">
        <v>11000</v>
      </c>
      <c r="F19" s="35">
        <v>11000</v>
      </c>
      <c r="G19" s="35">
        <v>11000</v>
      </c>
      <c r="H19" s="23">
        <f t="shared" si="0"/>
        <v>0</v>
      </c>
      <c r="I19" s="8">
        <f t="shared" si="1"/>
        <v>100</v>
      </c>
      <c r="J19" s="86"/>
    </row>
    <row r="20" spans="1:10" s="59" customFormat="1" ht="24" customHeight="1" x14ac:dyDescent="0.3">
      <c r="A20" s="134"/>
      <c r="B20" s="171"/>
      <c r="C20" s="172" t="s">
        <v>43</v>
      </c>
      <c r="D20" s="173"/>
      <c r="E20" s="57">
        <f>SUM(E16:E19)</f>
        <v>149631.79999999999</v>
      </c>
      <c r="F20" s="57">
        <f t="shared" ref="F20:G20" si="2">SUM(F16:F19)</f>
        <v>149631.79999999999</v>
      </c>
      <c r="G20" s="57">
        <f t="shared" si="2"/>
        <v>149631.30000000002</v>
      </c>
      <c r="H20" s="65">
        <f t="shared" si="0"/>
        <v>-0.49999999997089617</v>
      </c>
      <c r="I20" s="28">
        <f t="shared" si="1"/>
        <v>99.999665846431057</v>
      </c>
      <c r="J20" s="58"/>
    </row>
    <row r="21" spans="1:10" ht="45" customHeight="1" x14ac:dyDescent="0.3">
      <c r="A21" s="179"/>
      <c r="B21" s="99" t="s">
        <v>12</v>
      </c>
      <c r="C21" s="109"/>
      <c r="D21" s="53" t="s">
        <v>14</v>
      </c>
      <c r="E21" s="23">
        <f>E16</f>
        <v>119059.7</v>
      </c>
      <c r="F21" s="23">
        <f>F16</f>
        <v>119059.7</v>
      </c>
      <c r="G21" s="23">
        <f>G16</f>
        <v>119059.70000000001</v>
      </c>
      <c r="H21" s="23">
        <f t="shared" si="0"/>
        <v>0</v>
      </c>
      <c r="I21" s="8">
        <f t="shared" si="1"/>
        <v>100.00000000000003</v>
      </c>
      <c r="J21" s="17" t="s">
        <v>13</v>
      </c>
    </row>
    <row r="22" spans="1:10" ht="33.6" customHeight="1" x14ac:dyDescent="0.3">
      <c r="A22" s="180"/>
      <c r="B22" s="177"/>
      <c r="C22" s="111"/>
      <c r="D22" s="53" t="s">
        <v>15</v>
      </c>
      <c r="E22" s="24">
        <f>E17+E19</f>
        <v>30572.1</v>
      </c>
      <c r="F22" s="24">
        <f>F17+F19</f>
        <v>30572.1</v>
      </c>
      <c r="G22" s="24">
        <f>G17+G19</f>
        <v>30571.600000000002</v>
      </c>
      <c r="H22" s="23">
        <f t="shared" si="0"/>
        <v>-0.49999999999636202</v>
      </c>
      <c r="I22" s="8">
        <f>G22/F22*100</f>
        <v>99.998364521900697</v>
      </c>
      <c r="J22" s="17" t="s">
        <v>13</v>
      </c>
    </row>
    <row r="23" spans="1:10" ht="30" customHeight="1" x14ac:dyDescent="0.3">
      <c r="A23" s="181"/>
      <c r="B23" s="178"/>
      <c r="C23" s="163"/>
      <c r="D23" s="60" t="s">
        <v>43</v>
      </c>
      <c r="E23" s="61">
        <f>SUM(E21:E22)</f>
        <v>149631.79999999999</v>
      </c>
      <c r="F23" s="61">
        <f>SUM(F21:F22)</f>
        <v>149631.79999999999</v>
      </c>
      <c r="G23" s="61">
        <f>SUM(G21:G22)</f>
        <v>149631.30000000002</v>
      </c>
      <c r="H23" s="65">
        <f t="shared" si="0"/>
        <v>-0.49999999997089617</v>
      </c>
      <c r="I23" s="28">
        <f t="shared" si="1"/>
        <v>99.999665846431057</v>
      </c>
      <c r="J23" s="55"/>
    </row>
    <row r="24" spans="1:10" ht="22.2" customHeight="1" x14ac:dyDescent="0.3">
      <c r="A24" s="97" t="s">
        <v>31</v>
      </c>
      <c r="B24" s="98"/>
      <c r="C24" s="98"/>
      <c r="D24" s="98"/>
      <c r="E24" s="98"/>
      <c r="F24" s="98"/>
      <c r="G24" s="98"/>
      <c r="H24" s="98"/>
      <c r="I24" s="98"/>
      <c r="J24" s="100"/>
    </row>
    <row r="25" spans="1:10" ht="117.75" customHeight="1" x14ac:dyDescent="0.3">
      <c r="A25" s="132" t="s">
        <v>32</v>
      </c>
      <c r="B25" s="92" t="s">
        <v>33</v>
      </c>
      <c r="C25" s="92" t="s">
        <v>22</v>
      </c>
      <c r="D25" s="14" t="s">
        <v>14</v>
      </c>
      <c r="E25" s="25">
        <v>23931</v>
      </c>
      <c r="F25" s="25">
        <f>E25</f>
        <v>23931</v>
      </c>
      <c r="G25" s="25">
        <v>23930</v>
      </c>
      <c r="H25" s="23">
        <f>G25-F25</f>
        <v>-1</v>
      </c>
      <c r="I25" s="25">
        <f>G25/F25*100</f>
        <v>99.995821319627268</v>
      </c>
      <c r="J25" s="174" t="s">
        <v>59</v>
      </c>
    </row>
    <row r="26" spans="1:10" ht="93.75" customHeight="1" x14ac:dyDescent="0.3">
      <c r="A26" s="133"/>
      <c r="B26" s="93"/>
      <c r="C26" s="93"/>
      <c r="D26" s="5" t="s">
        <v>15</v>
      </c>
      <c r="E26" s="26">
        <v>99706.3</v>
      </c>
      <c r="F26" s="26">
        <f>E26</f>
        <v>99706.3</v>
      </c>
      <c r="G26" s="26">
        <v>99705.9</v>
      </c>
      <c r="H26" s="23">
        <f>G26-F26</f>
        <v>-0.40000000000873115</v>
      </c>
      <c r="I26" s="25">
        <f t="shared" ref="I26:I30" si="3">G26/F26*100</f>
        <v>99.99959882173944</v>
      </c>
      <c r="J26" s="175"/>
    </row>
    <row r="27" spans="1:10" ht="105.75" customHeight="1" x14ac:dyDescent="0.3">
      <c r="A27" s="134"/>
      <c r="B27" s="94"/>
      <c r="C27" s="94"/>
      <c r="D27" s="60" t="s">
        <v>43</v>
      </c>
      <c r="E27" s="61">
        <f>SUM(E25:E26)</f>
        <v>123637.3</v>
      </c>
      <c r="F27" s="61">
        <f>SUM(F25:F26)</f>
        <v>123637.3</v>
      </c>
      <c r="G27" s="61">
        <f>SUM(G25:G26)</f>
        <v>123635.9</v>
      </c>
      <c r="H27" s="65">
        <f>G27-F27</f>
        <v>-1.4000000000087311</v>
      </c>
      <c r="I27" s="62">
        <f t="shared" si="3"/>
        <v>99.998867655634655</v>
      </c>
      <c r="J27" s="176"/>
    </row>
    <row r="28" spans="1:10" ht="46.2" customHeight="1" x14ac:dyDescent="0.3">
      <c r="A28" s="160"/>
      <c r="B28" s="108" t="s">
        <v>23</v>
      </c>
      <c r="C28" s="109"/>
      <c r="D28" s="5" t="s">
        <v>14</v>
      </c>
      <c r="E28" s="26">
        <f>E25</f>
        <v>23931</v>
      </c>
      <c r="F28" s="26">
        <f>E28</f>
        <v>23931</v>
      </c>
      <c r="G28" s="26">
        <f>G25</f>
        <v>23930</v>
      </c>
      <c r="H28" s="23">
        <f>G28-F28</f>
        <v>-1</v>
      </c>
      <c r="I28" s="25">
        <f>G28/F28*100</f>
        <v>99.995821319627268</v>
      </c>
      <c r="J28" s="19"/>
    </row>
    <row r="29" spans="1:10" ht="30.6" customHeight="1" x14ac:dyDescent="0.3">
      <c r="A29" s="160"/>
      <c r="B29" s="110"/>
      <c r="C29" s="111"/>
      <c r="D29" s="5" t="s">
        <v>15</v>
      </c>
      <c r="E29" s="26">
        <f>E26</f>
        <v>99706.3</v>
      </c>
      <c r="F29" s="26">
        <f>F26</f>
        <v>99706.3</v>
      </c>
      <c r="G29" s="26">
        <f>G26</f>
        <v>99705.9</v>
      </c>
      <c r="H29" s="23">
        <f t="shared" ref="H29:H30" si="4">G29-F29</f>
        <v>-0.40000000000873115</v>
      </c>
      <c r="I29" s="25">
        <f t="shared" si="3"/>
        <v>99.99959882173944</v>
      </c>
      <c r="J29" s="21"/>
    </row>
    <row r="30" spans="1:10" ht="20.399999999999999" customHeight="1" x14ac:dyDescent="0.3">
      <c r="A30" s="161"/>
      <c r="B30" s="162"/>
      <c r="C30" s="163"/>
      <c r="D30" s="60" t="s">
        <v>43</v>
      </c>
      <c r="E30" s="61">
        <f>SUM(E28:E29)</f>
        <v>123637.3</v>
      </c>
      <c r="F30" s="61">
        <f>SUM(F28:F29)</f>
        <v>123637.3</v>
      </c>
      <c r="G30" s="61">
        <f>SUM(G28:G29)</f>
        <v>123635.9</v>
      </c>
      <c r="H30" s="65">
        <f t="shared" si="4"/>
        <v>-1.4000000000087311</v>
      </c>
      <c r="I30" s="62">
        <f t="shared" si="3"/>
        <v>99.998867655634655</v>
      </c>
      <c r="J30" s="19"/>
    </row>
    <row r="31" spans="1:10" ht="32.4" customHeight="1" x14ac:dyDescent="0.3">
      <c r="A31" s="97" t="s">
        <v>34</v>
      </c>
      <c r="B31" s="98"/>
      <c r="C31" s="98"/>
      <c r="D31" s="98"/>
      <c r="E31" s="98"/>
      <c r="F31" s="98"/>
      <c r="G31" s="98"/>
      <c r="H31" s="98"/>
      <c r="I31" s="99"/>
      <c r="J31" s="100"/>
    </row>
    <row r="32" spans="1:10" ht="45" customHeight="1" x14ac:dyDescent="0.3">
      <c r="A32" s="132" t="s">
        <v>35</v>
      </c>
      <c r="B32" s="92" t="s">
        <v>44</v>
      </c>
      <c r="C32" s="92" t="s">
        <v>22</v>
      </c>
      <c r="D32" s="14" t="s">
        <v>14</v>
      </c>
      <c r="E32" s="25">
        <v>0</v>
      </c>
      <c r="F32" s="25">
        <v>0</v>
      </c>
      <c r="G32" s="25">
        <v>0</v>
      </c>
      <c r="H32" s="47">
        <v>0</v>
      </c>
      <c r="I32" s="26">
        <v>0</v>
      </c>
      <c r="J32" s="18"/>
    </row>
    <row r="33" spans="1:10" ht="51.6" customHeight="1" x14ac:dyDescent="0.3">
      <c r="A33" s="133"/>
      <c r="B33" s="93"/>
      <c r="C33" s="93"/>
      <c r="D33" s="5" t="s">
        <v>15</v>
      </c>
      <c r="E33" s="26">
        <v>17600</v>
      </c>
      <c r="F33" s="26">
        <v>17600</v>
      </c>
      <c r="G33" s="26">
        <v>17600</v>
      </c>
      <c r="H33" s="48">
        <f>G33-F33</f>
        <v>0</v>
      </c>
      <c r="I33" s="26">
        <f>G33/F33*100</f>
        <v>100</v>
      </c>
      <c r="J33" s="66" t="s">
        <v>60</v>
      </c>
    </row>
    <row r="34" spans="1:10" ht="25.95" customHeight="1" x14ac:dyDescent="0.3">
      <c r="A34" s="134"/>
      <c r="B34" s="94"/>
      <c r="C34" s="94"/>
      <c r="D34" s="60" t="s">
        <v>43</v>
      </c>
      <c r="E34" s="61">
        <f>SUM(E32:E33)</f>
        <v>17600</v>
      </c>
      <c r="F34" s="61">
        <f t="shared" ref="F34:G34" si="5">SUM(F32:F33)</f>
        <v>17600</v>
      </c>
      <c r="G34" s="61">
        <f t="shared" si="5"/>
        <v>17600</v>
      </c>
      <c r="H34" s="71">
        <f t="shared" ref="H34:H43" si="6">G34-F34</f>
        <v>0</v>
      </c>
      <c r="I34" s="61">
        <f>G34/F34*100</f>
        <v>100</v>
      </c>
      <c r="J34" s="55"/>
    </row>
    <row r="35" spans="1:10" ht="45" customHeight="1" x14ac:dyDescent="0.3">
      <c r="A35" s="132" t="s">
        <v>55</v>
      </c>
      <c r="B35" s="92" t="s">
        <v>56</v>
      </c>
      <c r="C35" s="92" t="s">
        <v>22</v>
      </c>
      <c r="D35" s="14" t="s">
        <v>14</v>
      </c>
      <c r="E35" s="25">
        <v>0</v>
      </c>
      <c r="F35" s="25">
        <v>0</v>
      </c>
      <c r="G35" s="25">
        <v>0</v>
      </c>
      <c r="H35" s="47">
        <v>0</v>
      </c>
      <c r="I35" s="26">
        <v>0</v>
      </c>
      <c r="J35" s="18"/>
    </row>
    <row r="36" spans="1:10" ht="51.6" customHeight="1" x14ac:dyDescent="0.3">
      <c r="A36" s="133"/>
      <c r="B36" s="93"/>
      <c r="C36" s="93"/>
      <c r="D36" s="5" t="s">
        <v>15</v>
      </c>
      <c r="E36" s="26">
        <v>456</v>
      </c>
      <c r="F36" s="26">
        <v>456</v>
      </c>
      <c r="G36" s="26">
        <v>456</v>
      </c>
      <c r="H36" s="48">
        <f>G36-F36</f>
        <v>0</v>
      </c>
      <c r="I36" s="26">
        <f>G36/F36*100</f>
        <v>100</v>
      </c>
      <c r="J36" s="66"/>
    </row>
    <row r="37" spans="1:10" ht="25.95" customHeight="1" x14ac:dyDescent="0.3">
      <c r="A37" s="134"/>
      <c r="B37" s="94"/>
      <c r="C37" s="94"/>
      <c r="D37" s="60" t="s">
        <v>43</v>
      </c>
      <c r="E37" s="61">
        <f>SUM(E35:E36)</f>
        <v>456</v>
      </c>
      <c r="F37" s="61">
        <f t="shared" ref="F37:G37" si="7">SUM(F35:F36)</f>
        <v>456</v>
      </c>
      <c r="G37" s="61">
        <f t="shared" si="7"/>
        <v>456</v>
      </c>
      <c r="H37" s="71">
        <f t="shared" ref="H37" si="8">G37-F37</f>
        <v>0</v>
      </c>
      <c r="I37" s="61">
        <f>G37/F37*100</f>
        <v>100</v>
      </c>
      <c r="J37" s="52"/>
    </row>
    <row r="38" spans="1:10" ht="42.6" customHeight="1" x14ac:dyDescent="0.3">
      <c r="A38" s="106"/>
      <c r="B38" s="108" t="s">
        <v>24</v>
      </c>
      <c r="C38" s="109"/>
      <c r="D38" s="54" t="s">
        <v>14</v>
      </c>
      <c r="E38" s="26">
        <v>0</v>
      </c>
      <c r="F38" s="26">
        <v>0</v>
      </c>
      <c r="G38" s="26">
        <v>0</v>
      </c>
      <c r="H38" s="48">
        <f t="shared" si="6"/>
        <v>0</v>
      </c>
      <c r="I38" s="26">
        <v>0</v>
      </c>
      <c r="J38" s="49"/>
    </row>
    <row r="39" spans="1:10" ht="32.4" customHeight="1" x14ac:dyDescent="0.3">
      <c r="A39" s="106"/>
      <c r="B39" s="110"/>
      <c r="C39" s="111"/>
      <c r="D39" s="54" t="s">
        <v>15</v>
      </c>
      <c r="E39" s="26">
        <f>E33+E36</f>
        <v>18056</v>
      </c>
      <c r="F39" s="26">
        <f>F33+F36</f>
        <v>18056</v>
      </c>
      <c r="G39" s="26">
        <f>G33+G36</f>
        <v>18056</v>
      </c>
      <c r="H39" s="48">
        <f t="shared" si="6"/>
        <v>0</v>
      </c>
      <c r="I39" s="26">
        <f t="shared" ref="I39:I43" si="9">G39/F39*100</f>
        <v>100</v>
      </c>
      <c r="J39" s="50"/>
    </row>
    <row r="40" spans="1:10" ht="28.95" customHeight="1" thickBot="1" x14ac:dyDescent="0.35">
      <c r="A40" s="107"/>
      <c r="B40" s="112"/>
      <c r="C40" s="113"/>
      <c r="D40" s="63" t="s">
        <v>43</v>
      </c>
      <c r="E40" s="64">
        <f>SUM(E38:E39)</f>
        <v>18056</v>
      </c>
      <c r="F40" s="64">
        <f>SUM(F38:F39)</f>
        <v>18056</v>
      </c>
      <c r="G40" s="64">
        <f>SUM(G38:G39)</f>
        <v>18056</v>
      </c>
      <c r="H40" s="73">
        <f t="shared" si="6"/>
        <v>0</v>
      </c>
      <c r="I40" s="64">
        <f t="shared" si="9"/>
        <v>100</v>
      </c>
      <c r="J40" s="56"/>
    </row>
    <row r="41" spans="1:10" ht="35.4" customHeight="1" thickBot="1" x14ac:dyDescent="0.35">
      <c r="A41" s="114" t="s">
        <v>42</v>
      </c>
      <c r="B41" s="115"/>
      <c r="C41" s="116"/>
      <c r="D41" s="43" t="s">
        <v>40</v>
      </c>
      <c r="E41" s="67">
        <f>E42+E43</f>
        <v>291325.09999999998</v>
      </c>
      <c r="F41" s="45">
        <f t="shared" ref="F41" si="10">F42+F43</f>
        <v>291325.09999999998</v>
      </c>
      <c r="G41" s="44">
        <f>G42+G43</f>
        <v>291323.2</v>
      </c>
      <c r="H41" s="74">
        <f t="shared" si="6"/>
        <v>-1.8999999999650754</v>
      </c>
      <c r="I41" s="74">
        <f t="shared" si="9"/>
        <v>99.999347807655454</v>
      </c>
      <c r="J41" s="78" t="s">
        <v>13</v>
      </c>
    </row>
    <row r="42" spans="1:10" s="7" customFormat="1" ht="45.6" customHeight="1" thickBot="1" x14ac:dyDescent="0.35">
      <c r="A42" s="117"/>
      <c r="B42" s="118"/>
      <c r="C42" s="119"/>
      <c r="D42" s="41" t="s">
        <v>14</v>
      </c>
      <c r="E42" s="22">
        <f t="shared" ref="E42:G43" si="11">E38+E28+E21</f>
        <v>142990.70000000001</v>
      </c>
      <c r="F42" s="22">
        <f t="shared" si="11"/>
        <v>142990.70000000001</v>
      </c>
      <c r="G42" s="72">
        <f t="shared" si="11"/>
        <v>142989.70000000001</v>
      </c>
      <c r="H42" s="45">
        <f t="shared" si="6"/>
        <v>-1</v>
      </c>
      <c r="I42" s="45">
        <f t="shared" si="9"/>
        <v>99.99930065381875</v>
      </c>
      <c r="J42" s="79" t="s">
        <v>13</v>
      </c>
    </row>
    <row r="43" spans="1:10" s="7" customFormat="1" ht="31.95" customHeight="1" thickBot="1" x14ac:dyDescent="0.35">
      <c r="A43" s="120"/>
      <c r="B43" s="121"/>
      <c r="C43" s="122"/>
      <c r="D43" s="42" t="s">
        <v>15</v>
      </c>
      <c r="E43" s="10">
        <f t="shared" si="11"/>
        <v>148334.39999999999</v>
      </c>
      <c r="F43" s="10">
        <f t="shared" si="11"/>
        <v>148334.39999999999</v>
      </c>
      <c r="G43" s="68">
        <f t="shared" si="11"/>
        <v>148333.5</v>
      </c>
      <c r="H43" s="75">
        <f t="shared" si="6"/>
        <v>-0.89999999999417923</v>
      </c>
      <c r="I43" s="75">
        <f t="shared" si="9"/>
        <v>99.999393262790022</v>
      </c>
      <c r="J43" s="69" t="s">
        <v>13</v>
      </c>
    </row>
    <row r="44" spans="1:10" s="7" customFormat="1" ht="13.2" customHeight="1" x14ac:dyDescent="0.3">
      <c r="A44" s="103" t="s">
        <v>16</v>
      </c>
      <c r="B44" s="104"/>
      <c r="C44" s="104"/>
      <c r="D44" s="104"/>
      <c r="E44" s="104"/>
      <c r="F44" s="104"/>
      <c r="G44" s="104"/>
      <c r="H44" s="104"/>
      <c r="I44" s="104"/>
      <c r="J44" s="105"/>
    </row>
    <row r="45" spans="1:10" s="7" customFormat="1" ht="44.4" customHeight="1" x14ac:dyDescent="0.3">
      <c r="A45" s="123" t="s">
        <v>41</v>
      </c>
      <c r="B45" s="124"/>
      <c r="C45" s="125"/>
      <c r="D45" s="37" t="s">
        <v>14</v>
      </c>
      <c r="E45" s="8">
        <f>E16</f>
        <v>119059.7</v>
      </c>
      <c r="F45" s="8">
        <f>E45</f>
        <v>119059.7</v>
      </c>
      <c r="G45" s="8">
        <f>G21</f>
        <v>119059.70000000001</v>
      </c>
      <c r="H45" s="46">
        <f>G45-F45</f>
        <v>0</v>
      </c>
      <c r="I45" s="8">
        <f t="shared" ref="I45:I47" si="12">G45/F45*100</f>
        <v>100.00000000000003</v>
      </c>
      <c r="J45" s="20" t="s">
        <v>13</v>
      </c>
    </row>
    <row r="46" spans="1:10" s="7" customFormat="1" ht="28.95" customHeight="1" x14ac:dyDescent="0.3">
      <c r="A46" s="126"/>
      <c r="B46" s="127"/>
      <c r="C46" s="128"/>
      <c r="D46" s="37" t="s">
        <v>15</v>
      </c>
      <c r="E46" s="8">
        <f>E17+E19</f>
        <v>30572.1</v>
      </c>
      <c r="F46" s="8">
        <f>E46</f>
        <v>30572.1</v>
      </c>
      <c r="G46" s="8">
        <f>G22</f>
        <v>30571.600000000002</v>
      </c>
      <c r="H46" s="46">
        <f>G46-F46</f>
        <v>-0.49999999999636202</v>
      </c>
      <c r="I46" s="8">
        <f t="shared" si="12"/>
        <v>99.998364521900697</v>
      </c>
      <c r="J46" s="20"/>
    </row>
    <row r="47" spans="1:10" s="30" customFormat="1" ht="22.95" customHeight="1" x14ac:dyDescent="0.3">
      <c r="A47" s="129"/>
      <c r="B47" s="130"/>
      <c r="C47" s="131"/>
      <c r="D47" s="27" t="s">
        <v>43</v>
      </c>
      <c r="E47" s="28">
        <f>E45+E46</f>
        <v>149631.79999999999</v>
      </c>
      <c r="F47" s="28">
        <f t="shared" ref="F47:G47" si="13">F45+F46</f>
        <v>149631.79999999999</v>
      </c>
      <c r="G47" s="28">
        <f t="shared" si="13"/>
        <v>149631.30000000002</v>
      </c>
      <c r="H47" s="76">
        <f>G47-F47</f>
        <v>-0.49999999997089617</v>
      </c>
      <c r="I47" s="28">
        <f t="shared" si="12"/>
        <v>99.999665846431057</v>
      </c>
      <c r="J47" s="29" t="s">
        <v>13</v>
      </c>
    </row>
    <row r="48" spans="1:10" s="7" customFormat="1" ht="13.2" customHeight="1" x14ac:dyDescent="0.3">
      <c r="A48" s="103" t="s">
        <v>16</v>
      </c>
      <c r="B48" s="104"/>
      <c r="C48" s="104"/>
      <c r="D48" s="104"/>
      <c r="E48" s="104"/>
      <c r="F48" s="104"/>
      <c r="G48" s="104"/>
      <c r="H48" s="104"/>
      <c r="I48" s="104"/>
      <c r="J48" s="105"/>
    </row>
    <row r="49" spans="1:10" s="7" customFormat="1" ht="46.2" customHeight="1" x14ac:dyDescent="0.3">
      <c r="A49" s="123" t="s">
        <v>25</v>
      </c>
      <c r="B49" s="124"/>
      <c r="C49" s="125"/>
      <c r="D49" s="37" t="s">
        <v>14</v>
      </c>
      <c r="E49" s="8">
        <f>E16+E25+E32</f>
        <v>142990.70000000001</v>
      </c>
      <c r="F49" s="8">
        <f>F16+F25+F32</f>
        <v>142990.70000000001</v>
      </c>
      <c r="G49" s="8">
        <f>G42</f>
        <v>142989.70000000001</v>
      </c>
      <c r="H49" s="46">
        <f>G49-F49</f>
        <v>-1</v>
      </c>
      <c r="I49" s="8">
        <f t="shared" ref="I49:I51" si="14">G49/F49*100</f>
        <v>99.99930065381875</v>
      </c>
      <c r="J49" s="20" t="s">
        <v>13</v>
      </c>
    </row>
    <row r="50" spans="1:10" s="7" customFormat="1" ht="31.2" customHeight="1" x14ac:dyDescent="0.3">
      <c r="A50" s="126"/>
      <c r="B50" s="127"/>
      <c r="C50" s="128"/>
      <c r="D50" s="37" t="s">
        <v>15</v>
      </c>
      <c r="E50" s="8">
        <f>E39+E29+E17</f>
        <v>137334.39999999999</v>
      </c>
      <c r="F50" s="8">
        <f>F39+F29+F17</f>
        <v>137334.39999999999</v>
      </c>
      <c r="G50" s="8">
        <f>G43-G53</f>
        <v>137333.5</v>
      </c>
      <c r="H50" s="46">
        <f t="shared" ref="H50:H54" si="15">G50-F50</f>
        <v>-0.89999999999417923</v>
      </c>
      <c r="I50" s="8">
        <f t="shared" si="14"/>
        <v>99.999344665284156</v>
      </c>
      <c r="J50" s="20"/>
    </row>
    <row r="51" spans="1:10" s="30" customFormat="1" ht="17.399999999999999" customHeight="1" x14ac:dyDescent="0.3">
      <c r="A51" s="129"/>
      <c r="B51" s="130"/>
      <c r="C51" s="131"/>
      <c r="D51" s="27" t="s">
        <v>43</v>
      </c>
      <c r="E51" s="28">
        <f>E49+E50</f>
        <v>280325.09999999998</v>
      </c>
      <c r="F51" s="28">
        <f t="shared" ref="F51:G51" si="16">F49+F50</f>
        <v>280325.09999999998</v>
      </c>
      <c r="G51" s="28">
        <f t="shared" si="16"/>
        <v>280323.20000000001</v>
      </c>
      <c r="H51" s="76">
        <f t="shared" si="15"/>
        <v>-1.8999999999650754</v>
      </c>
      <c r="I51" s="28">
        <f t="shared" si="14"/>
        <v>99.999322215527627</v>
      </c>
      <c r="J51" s="29" t="s">
        <v>13</v>
      </c>
    </row>
    <row r="52" spans="1:10" s="7" customFormat="1" ht="44.4" customHeight="1" x14ac:dyDescent="0.3">
      <c r="A52" s="123" t="s">
        <v>36</v>
      </c>
      <c r="B52" s="124"/>
      <c r="C52" s="125"/>
      <c r="D52" s="70" t="s">
        <v>14</v>
      </c>
      <c r="E52" s="8">
        <v>0</v>
      </c>
      <c r="F52" s="8">
        <v>0</v>
      </c>
      <c r="G52" s="8">
        <v>0</v>
      </c>
      <c r="H52" s="46">
        <f t="shared" si="15"/>
        <v>0</v>
      </c>
      <c r="I52" s="8">
        <v>0</v>
      </c>
      <c r="J52" s="20" t="s">
        <v>13</v>
      </c>
    </row>
    <row r="53" spans="1:10" s="7" customFormat="1" ht="27" customHeight="1" x14ac:dyDescent="0.3">
      <c r="A53" s="126"/>
      <c r="B53" s="127"/>
      <c r="C53" s="128"/>
      <c r="D53" s="70" t="s">
        <v>15</v>
      </c>
      <c r="E53" s="36">
        <f>E19</f>
        <v>11000</v>
      </c>
      <c r="F53" s="36">
        <f>F19</f>
        <v>11000</v>
      </c>
      <c r="G53" s="36">
        <f>G19</f>
        <v>11000</v>
      </c>
      <c r="H53" s="46">
        <f t="shared" si="15"/>
        <v>0</v>
      </c>
      <c r="I53" s="8">
        <f t="shared" ref="I53:I54" si="17">G53/F53*100</f>
        <v>100</v>
      </c>
      <c r="J53" s="20" t="s">
        <v>13</v>
      </c>
    </row>
    <row r="54" spans="1:10" s="30" customFormat="1" ht="21" customHeight="1" thickBot="1" x14ac:dyDescent="0.35">
      <c r="A54" s="135"/>
      <c r="B54" s="136"/>
      <c r="C54" s="137"/>
      <c r="D54" s="31" t="s">
        <v>43</v>
      </c>
      <c r="E54" s="32">
        <f>E52+E53</f>
        <v>11000</v>
      </c>
      <c r="F54" s="32">
        <f t="shared" ref="F54:G54" si="18">F52+F53</f>
        <v>11000</v>
      </c>
      <c r="G54" s="32">
        <f t="shared" si="18"/>
        <v>11000</v>
      </c>
      <c r="H54" s="77">
        <f t="shared" si="15"/>
        <v>0</v>
      </c>
      <c r="I54" s="32">
        <f t="shared" si="17"/>
        <v>100</v>
      </c>
      <c r="J54" s="33" t="s">
        <v>13</v>
      </c>
    </row>
    <row r="55" spans="1:10" ht="15.6" x14ac:dyDescent="0.3">
      <c r="A55" s="1" t="s">
        <v>17</v>
      </c>
      <c r="B55" s="11"/>
      <c r="C55" s="11"/>
      <c r="D55" s="12"/>
      <c r="E55" s="11"/>
      <c r="F55" s="11"/>
      <c r="G55" s="11"/>
      <c r="H55" s="11"/>
      <c r="I55" s="11"/>
      <c r="J55" s="11"/>
    </row>
    <row r="56" spans="1:10" s="85" customFormat="1" ht="45" customHeight="1" x14ac:dyDescent="0.3">
      <c r="A56" s="82" t="s">
        <v>49</v>
      </c>
      <c r="B56" s="83"/>
      <c r="C56" s="83"/>
      <c r="D56" s="84"/>
      <c r="E56" s="83"/>
      <c r="F56" s="83"/>
      <c r="G56" s="83"/>
      <c r="H56" s="83"/>
      <c r="I56" s="83"/>
      <c r="J56" s="83"/>
    </row>
    <row r="57" spans="1:10" x14ac:dyDescent="0.3">
      <c r="A57" s="2" t="s">
        <v>50</v>
      </c>
      <c r="B57" s="11"/>
      <c r="C57" s="11"/>
      <c r="D57" s="12"/>
      <c r="E57" s="11"/>
      <c r="F57" s="11"/>
      <c r="G57" s="11"/>
      <c r="H57" s="11"/>
      <c r="I57" s="11"/>
      <c r="J57" s="11"/>
    </row>
    <row r="58" spans="1:10" ht="18" customHeight="1" x14ac:dyDescent="0.3">
      <c r="A58" s="101" t="s">
        <v>37</v>
      </c>
      <c r="B58" s="102"/>
      <c r="C58" s="102"/>
      <c r="D58" s="102"/>
      <c r="E58" s="102"/>
      <c r="F58" s="102"/>
      <c r="G58" s="102"/>
      <c r="H58" s="102"/>
      <c r="I58" s="11"/>
      <c r="J58" s="11"/>
    </row>
    <row r="59" spans="1:10" ht="14.4" customHeight="1" x14ac:dyDescent="0.3">
      <c r="A59" s="80"/>
      <c r="B59" s="81"/>
      <c r="C59" s="81"/>
      <c r="D59" s="81"/>
      <c r="E59" s="81"/>
      <c r="F59" s="81"/>
      <c r="G59" s="81"/>
      <c r="H59" s="81"/>
      <c r="I59" s="11"/>
      <c r="J59" s="11"/>
    </row>
    <row r="60" spans="1:10" ht="16.2" customHeight="1" x14ac:dyDescent="0.3">
      <c r="A60" s="3" t="s">
        <v>58</v>
      </c>
      <c r="B60" s="11"/>
      <c r="C60" s="11"/>
      <c r="D60" s="12"/>
      <c r="E60" s="11"/>
      <c r="F60" s="11"/>
      <c r="G60" s="11"/>
      <c r="H60" s="11"/>
      <c r="I60" s="11"/>
      <c r="J60" s="11"/>
    </row>
    <row r="61" spans="1:10" x14ac:dyDescent="0.3">
      <c r="A61" s="2" t="s">
        <v>51</v>
      </c>
      <c r="B61" s="11"/>
      <c r="C61" s="11"/>
      <c r="D61" s="12"/>
      <c r="E61" s="11"/>
      <c r="F61" s="11"/>
      <c r="G61" s="11"/>
      <c r="H61" s="11"/>
      <c r="I61" s="11"/>
      <c r="J61" s="11"/>
    </row>
    <row r="62" spans="1:10" x14ac:dyDescent="0.3">
      <c r="A62" s="95" t="s">
        <v>38</v>
      </c>
      <c r="B62" s="96"/>
      <c r="C62" s="96"/>
      <c r="D62" s="96"/>
      <c r="E62" s="96"/>
      <c r="F62" s="96"/>
      <c r="G62" s="96"/>
      <c r="H62" s="96"/>
      <c r="I62" s="96"/>
      <c r="J62" s="11"/>
    </row>
    <row r="63" spans="1:10" x14ac:dyDescent="0.3">
      <c r="A63" s="4" t="s">
        <v>57</v>
      </c>
      <c r="B63" s="11"/>
      <c r="C63" s="11"/>
      <c r="D63" s="12"/>
      <c r="E63" s="11"/>
      <c r="F63" s="11"/>
      <c r="G63" s="11"/>
      <c r="H63" s="11"/>
      <c r="I63" s="11"/>
      <c r="J63" s="11"/>
    </row>
    <row r="64" spans="1:10" x14ac:dyDescent="0.3">
      <c r="A64" s="11"/>
      <c r="B64" s="11"/>
      <c r="C64" s="11"/>
      <c r="D64" s="12"/>
      <c r="E64" s="11"/>
      <c r="F64" s="11"/>
      <c r="G64" s="11"/>
      <c r="H64" s="11"/>
      <c r="I64" s="11"/>
      <c r="J64" s="11"/>
    </row>
    <row r="65" spans="1:10" x14ac:dyDescent="0.3">
      <c r="A65" s="11"/>
      <c r="B65" s="11"/>
      <c r="C65" s="11"/>
      <c r="D65" s="12"/>
      <c r="E65" s="11"/>
      <c r="F65" s="11"/>
      <c r="G65" s="11"/>
      <c r="H65" s="11"/>
      <c r="I65" s="11"/>
      <c r="J65" s="11"/>
    </row>
    <row r="66" spans="1:10" x14ac:dyDescent="0.3">
      <c r="A66" s="11"/>
      <c r="B66" s="11"/>
      <c r="C66" s="11"/>
      <c r="D66" s="12"/>
      <c r="E66" s="11"/>
      <c r="F66" s="11"/>
      <c r="G66" s="11"/>
      <c r="H66" s="11"/>
      <c r="I66" s="11"/>
      <c r="J66" s="11"/>
    </row>
  </sheetData>
  <mergeCells count="49">
    <mergeCell ref="C18:C19"/>
    <mergeCell ref="A16:A20"/>
    <mergeCell ref="B16:B20"/>
    <mergeCell ref="C20:D20"/>
    <mergeCell ref="A25:A27"/>
    <mergeCell ref="B25:B27"/>
    <mergeCell ref="C25:C27"/>
    <mergeCell ref="A24:J24"/>
    <mergeCell ref="J25:J27"/>
    <mergeCell ref="B21:C23"/>
    <mergeCell ref="A21:A23"/>
    <mergeCell ref="A1:J1"/>
    <mergeCell ref="A2:J2"/>
    <mergeCell ref="A6:D6"/>
    <mergeCell ref="A8:D8"/>
    <mergeCell ref="A5:D5"/>
    <mergeCell ref="A7:D7"/>
    <mergeCell ref="B35:B37"/>
    <mergeCell ref="G10:G12"/>
    <mergeCell ref="A14:J14"/>
    <mergeCell ref="C16:C17"/>
    <mergeCell ref="B15:J15"/>
    <mergeCell ref="H10:I10"/>
    <mergeCell ref="J10:J12"/>
    <mergeCell ref="A10:A12"/>
    <mergeCell ref="D10:D12"/>
    <mergeCell ref="J16:J17"/>
    <mergeCell ref="E10:E12"/>
    <mergeCell ref="F10:F12"/>
    <mergeCell ref="B10:B12"/>
    <mergeCell ref="C10:C12"/>
    <mergeCell ref="A28:A30"/>
    <mergeCell ref="B28:C30"/>
    <mergeCell ref="C35:C37"/>
    <mergeCell ref="A62:I62"/>
    <mergeCell ref="A31:J31"/>
    <mergeCell ref="A58:H58"/>
    <mergeCell ref="A44:J44"/>
    <mergeCell ref="A48:J48"/>
    <mergeCell ref="A38:A40"/>
    <mergeCell ref="B38:C40"/>
    <mergeCell ref="A41:C43"/>
    <mergeCell ref="A45:C47"/>
    <mergeCell ref="A32:A34"/>
    <mergeCell ref="B32:B34"/>
    <mergeCell ref="C32:C34"/>
    <mergeCell ref="A49:C51"/>
    <mergeCell ref="A52:C54"/>
    <mergeCell ref="A35:A37"/>
  </mergeCells>
  <pageMargins left="0.55118110236220474" right="0.39370078740157483" top="0.39370078740157483" bottom="0.47244094488188981" header="0.15748031496062992" footer="0"/>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2017-03-27T08:39:43Z</dcterms:modified>
</cp:coreProperties>
</file>