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04" activeTab="0"/>
  </bookViews>
  <sheets>
    <sheet name="Расчет подарки (2)" sheetId="1" r:id="rId1"/>
    <sheet name="Лист1" sheetId="2" r:id="rId2"/>
    <sheet name="Расчет подарки" sheetId="3" r:id="rId3"/>
    <sheet name="Расчет периодических издани вар" sheetId="4" r:id="rId4"/>
    <sheet name="Расчет периодических изданий" sheetId="5" r:id="rId5"/>
    <sheet name="расчет мебель ЗАГС" sheetId="6" r:id="rId6"/>
    <sheet name="расчет мебель" sheetId="7" r:id="rId7"/>
    <sheet name="расч комп 3 вар" sheetId="8" r:id="rId8"/>
    <sheet name="расчет шкафы" sheetId="9" r:id="rId9"/>
    <sheet name="Расчет мой (2)" sheetId="10" r:id="rId10"/>
    <sheet name="Расчет мой" sheetId="11" r:id="rId11"/>
    <sheet name="Лист2" sheetId="12" r:id="rId12"/>
    <sheet name="Лист3" sheetId="13" r:id="rId13"/>
  </sheets>
  <definedNames>
    <definedName name="_xlnm.Print_Area" localSheetId="11">'Лист2'!$A$1:$F$128</definedName>
    <definedName name="_xlnm.Print_Area" localSheetId="7">'расч комп 3 вар'!$A$1:$F$41</definedName>
    <definedName name="_xlnm.Print_Area" localSheetId="6">'расчет мебель'!$A$1:$F$29</definedName>
    <definedName name="_xlnm.Print_Area" localSheetId="5">'расчет мебель ЗАГС'!$A$1:$F$29</definedName>
    <definedName name="_xlnm.Print_Area" localSheetId="10">'Расчет мой'!$A$1:$F$50</definedName>
    <definedName name="_xlnm.Print_Area" localSheetId="9">'Расчет мой (2)'!$A$1:$F$41</definedName>
    <definedName name="_xlnm.Print_Area" localSheetId="3">'Расчет периодических издани вар'!$A$1:$F$29</definedName>
    <definedName name="_xlnm.Print_Area" localSheetId="4">'Расчет периодических изданий'!$A$1:$F$29</definedName>
    <definedName name="_xlnm.Print_Area" localSheetId="2">'Расчет подарки'!$A$1:$F$11</definedName>
    <definedName name="_xlnm.Print_Area" localSheetId="0">'Расчет подарки (2)'!$A$1:$F$27</definedName>
    <definedName name="_xlnm.Print_Area" localSheetId="8">'расчет шкафы'!$A$1:$F$29</definedName>
  </definedNames>
  <calcPr fullCalcOnLoad="1"/>
</workbook>
</file>

<file path=xl/sharedStrings.xml><?xml version="1.0" encoding="utf-8"?>
<sst xmlns="http://schemas.openxmlformats.org/spreadsheetml/2006/main" count="1538" uniqueCount="277">
  <si>
    <t>Таблица расчета начальной (максимальной) цены контракта</t>
  </si>
  <si>
    <t>Опека</t>
  </si>
  <si>
    <t>КДН</t>
  </si>
  <si>
    <t>ЗАГС</t>
  </si>
  <si>
    <t>Адм</t>
  </si>
  <si>
    <t>на поставку программного обеспечения</t>
  </si>
  <si>
    <t>Способ размещения заказа: запрос котировок на поставку товара</t>
  </si>
  <si>
    <t>Категории</t>
  </si>
  <si>
    <t>Цены / поставщики</t>
  </si>
  <si>
    <t>Средняя</t>
  </si>
  <si>
    <t>Начальная</t>
  </si>
  <si>
    <t>цена **</t>
  </si>
  <si>
    <t>цена***</t>
  </si>
  <si>
    <t>Наименование товара, технические характеристики</t>
  </si>
  <si>
    <t>Блок бесперебойного питания</t>
  </si>
  <si>
    <t>Х</t>
  </si>
  <si>
    <t>Количество ед. товара</t>
  </si>
  <si>
    <t>Модель, производитель</t>
  </si>
  <si>
    <t>ИБП APC Back-UPS ES 525VA</t>
  </si>
  <si>
    <t>Цена за ед. товара</t>
  </si>
  <si>
    <t>Итого</t>
  </si>
  <si>
    <t>Монитор жидкокристаллический 21,5"</t>
  </si>
  <si>
    <t>VA2216w, ViewSonic</t>
  </si>
  <si>
    <t>Внешний жесткий диск</t>
  </si>
  <si>
    <t>Внешний жесткий диск 320Gb Seagate FreeAgent Go Royal Blue, 2,5", 5400rpm, 8Mb buffer, USB2.0</t>
  </si>
  <si>
    <t>Ноутбук (замена настольного компьютера)</t>
  </si>
  <si>
    <t>Ноутбук hp Compaq Presario CQ71-302ER Pentium DC T4300 (2,1GHz), 17.3"HD+, 3GB, 320GB 5400 об/мин, GeForce G103M 512MB, DVD±RW SM LS, 6-cell, WLAN 802.11bg, Web + Mic, Win 7 Premium 64bit</t>
  </si>
  <si>
    <t>Ноутбук</t>
  </si>
  <si>
    <t>Ноутбук hp Compaq Presario CQ61-320ER C2D T6600 (2,2GHz), 15.6"HD, 3GB, 250GB 5400 об/мин, NVIDIA GeForce G103M 512MB, DVD±RW SM LS, 6 Cell, WLAN 802.11bg, Web + Mic, Win 7 Home Premium 64bit</t>
  </si>
  <si>
    <t>картридж для цветного лазерного принтера EPSON AcuLaser С1100 #0190</t>
  </si>
  <si>
    <t>Тонер-картридж 0190 для Epson AcuLaser C1100/CX11N/CX11NF черный (4000 стр.)</t>
  </si>
  <si>
    <t>картридж для цветного лазерного принтера EPSON AcuLaser С1100 #0187</t>
  </si>
  <si>
    <t>Тонер-картридж 0187 для Epson AcuLaser C1100/CX11N/CX11NF желтый (4000 стр.)</t>
  </si>
  <si>
    <t>картридж для цветного лазерного принтера EPSON AcuLaser С1100 #0188</t>
  </si>
  <si>
    <t>Тонер-картридж 0188 для Epson AcuLaser C1100/CX11N/CX11NF красный (4000 стр.)</t>
  </si>
  <si>
    <t>картридж для цветного лазерного принтера EPSON AcuLaser С1100 #0189</t>
  </si>
  <si>
    <t>Тонер-картридж 0189 для Epson AcuLaser C1100/CX11N/CX11NF синий (4000 стр.)</t>
  </si>
  <si>
    <t>Многофункциональное устройство (лазерный монохромный принтер, ксерокс, цветной сканер)</t>
  </si>
  <si>
    <t>МФУ лазерное HP LaserJet M1522n MFP (A4, принтер/копир/сканер 23 стр/мин, 600x600 dpi, 8000 стр/мес., сканер 1200x1200 dpi 24bit, ADF, USB/LAN, 2 лотка 10+250 л.)</t>
  </si>
  <si>
    <t>Цветной лазерный принтер</t>
  </si>
  <si>
    <t>Цветной лазерный принтер HP "Color LaserJet CP1515n" A4, 600x600dpi (USB2.0, LAN)</t>
  </si>
  <si>
    <t>Колонки акустические 2.1</t>
  </si>
  <si>
    <t>Колонки Genius SW-V2.1 1250 черные сабвуфер 20 Вт, сателлиты 2х10 Вт</t>
  </si>
  <si>
    <t>№ поставщика, указанный в таблице *</t>
  </si>
  <si>
    <t>Наименование поставщика</t>
  </si>
  <si>
    <t>Контактная информация
(тел/факс, адрес электронной почты или адрес) или наименование источника информации</t>
  </si>
  <si>
    <t>ООО «Принт-Сервис», Екатеринбург</t>
  </si>
  <si>
    <t>(343) 381-17-73, www.printserv.ru</t>
  </si>
  <si>
    <t>ИЧП Степанов А.Г., Югорск</t>
  </si>
  <si>
    <t>(34675) 7-46-64</t>
  </si>
  <si>
    <t>ООО «Позитроника», Советский</t>
  </si>
  <si>
    <t>(34675) 3-50-50</t>
  </si>
  <si>
    <t xml:space="preserve">Персональный компьютер </t>
  </si>
  <si>
    <t>Персональный компьютер hp dx2420 MT Pentium DC E5300, 2GB 6400 DDR2, 320GB (7200rpm) SATA, DVD+/-RW, FastEth, keyb, opt mouse, WinXPPro + VistaBusin + MSOfRe</t>
  </si>
  <si>
    <t>ООО «КС «Нейман», Екатеринбург</t>
  </si>
  <si>
    <t>(343) 268-21-96</t>
  </si>
  <si>
    <t>Видеокамера</t>
  </si>
  <si>
    <t>Видеокамера Panasonic SDL-26-K SD (0,8 Mpix, 70xZoom, стерео, 2.7дм, SD/SDHC, USB 2.0, Li-ion)</t>
  </si>
  <si>
    <t>ООО «Компания Портал», Екатеринбург</t>
  </si>
  <si>
    <t>(343) 221-79-23</t>
  </si>
  <si>
    <t>ООО «Территория ПК», Екатеринбург</t>
  </si>
  <si>
    <t>(343) 216-1120</t>
  </si>
  <si>
    <t>LCD телевизор 22"</t>
  </si>
  <si>
    <t>LCD телевизор 22" LG 22LH2000 [1366x768, 8000:1, 5 мс, 350 кд/м2, 170гор/178вер, 3Вт х2, HDMI]</t>
  </si>
  <si>
    <t>Факс лазерный с дополнительной DECT-радиотрубкой</t>
  </si>
  <si>
    <t>Факс Panasonic KX-FLC413RU с DECT-радиотрубкой</t>
  </si>
  <si>
    <t>ООО «ИнтеркомУрал», Екатеринбург</t>
  </si>
  <si>
    <t>(343) 375-78-87</t>
  </si>
  <si>
    <t>Монитор жидкокристаллический 24 дюйма</t>
  </si>
  <si>
    <t>монитор 24" Asus "VW246H" 1920x1080, 2мс (GtG), черный (D-Sub, DVI, HDMI, MM)</t>
  </si>
  <si>
    <t>ООО «Компания DNS», Екатеринбург</t>
  </si>
  <si>
    <t>(343) 379-0920</t>
  </si>
  <si>
    <t>Дата составления: 09.11.2009</t>
  </si>
  <si>
    <t>Максимальная цена контракта:</t>
  </si>
  <si>
    <t>Руководитель</t>
  </si>
  <si>
    <t>М.И.Бодак</t>
  </si>
  <si>
    <t>Исполнитель</t>
  </si>
  <si>
    <t>О.В.Дергилев</t>
  </si>
  <si>
    <t>на поставку компьютерного оборудования</t>
  </si>
  <si>
    <t>Г.Н. Энютина</t>
  </si>
  <si>
    <t>Н.Б. Ловыгина</t>
  </si>
  <si>
    <t>(34675) 7-45-67</t>
  </si>
  <si>
    <t>ИП Литвинов А.И., г. Югорск</t>
  </si>
  <si>
    <t>Дата составления: 15.02.2010 г</t>
  </si>
  <si>
    <t>Процессор INTEL 5200,  материнская плата Asrock  G3/MS</t>
  </si>
  <si>
    <t>Клавиатура USB, черная</t>
  </si>
  <si>
    <t>Genius  KB-06Х2</t>
  </si>
  <si>
    <t>Мышь компьютерная, оптическая, проводная</t>
  </si>
  <si>
    <t>Genius  Netscroll 100-110</t>
  </si>
  <si>
    <t>Сетевые фильтры, 5 розеток, 220 В 10А, 50/60Hz</t>
  </si>
  <si>
    <t>Defender</t>
  </si>
  <si>
    <t>LG Flatron W 1942 S</t>
  </si>
  <si>
    <t>Монитор, 19" VGA</t>
  </si>
  <si>
    <t>Блок бесперебойного питания, 600 Вт</t>
  </si>
  <si>
    <t>Powercom BNT 600 A</t>
  </si>
  <si>
    <t xml:space="preserve">Системный блок в составе: Материнская плата 631-635, LGA 755, PCI-E + SVGA+LAN, MICRO ATX 2DDR - II PC2-6400 (800); жесткий диск 160 Gb/SATA,16-32 Mb; процессор Intel 5200, 2,5 Ггц/2 Mb/800 Мгц; DVD ROM; блок питания 400-450 W; оперативная память DDR 800 1 Гб, </t>
  </si>
  <si>
    <t>Процессор INTEL 5200,  материнская плата Asrock  G3/MS, сетевой фильтр Defender, мышь комп. Genius  Netscroll 100-110</t>
  </si>
  <si>
    <r>
      <t>Системный блок в составе</t>
    </r>
    <r>
      <rPr>
        <sz val="11"/>
        <rFont val="Times New Roman"/>
        <family val="1"/>
      </rPr>
      <t>: Материнская плата 631-635, LGA 755, PCI-E + SVGA+LAN, MICRO ATX 2DDR - II PC2-6400 (800); жесткий диск 160 Gb/SATA,16-32 Mb; процессор Intel 5200, 2,5 Ггц/2 Mb/800 Мгц; DVD ROM; блок питания 400-450 W; оперативная память DDR 800; мышь компьютерная, оптическая; сетевые фильтры, 5 розеток, 220 В 10А, 50/60Hz.</t>
    </r>
  </si>
  <si>
    <t>т. 7-09-61</t>
  </si>
  <si>
    <t>на поставку средств вычислительной техники</t>
  </si>
  <si>
    <t>на поставку комплектов  мебели в ученические классы</t>
  </si>
  <si>
    <t>ООО Торговая компания "Доминанта"</t>
  </si>
  <si>
    <t>г. Екатеринбург, ул. Крестинского 46А,. (343) 345-28-62</t>
  </si>
  <si>
    <t>Компания "Классик"</t>
  </si>
  <si>
    <t>г. Югорск, ул. Геологов 6, офис 312 (34675) 7-35-35</t>
  </si>
  <si>
    <t>Мебельная компания "Офис плюс"</t>
  </si>
  <si>
    <t>г. Екатеринбург, ул. Посадская 16А,. (343) 290-74-10</t>
  </si>
  <si>
    <t>Дата составления: 16.02.2010 г</t>
  </si>
  <si>
    <t>на поставку шкафов для раздевалки спортивного зала</t>
  </si>
  <si>
    <t>ООО "Лидер"</t>
  </si>
  <si>
    <t>г. Екатеринбург (343) 379-02-59</t>
  </si>
  <si>
    <t>"Школа РУ"</t>
  </si>
  <si>
    <t>г. Екатеринбург ул. Первомайская 109, (343) 270-62-30</t>
  </si>
  <si>
    <r>
      <t>Системный блок в составе</t>
    </r>
    <r>
      <rPr>
        <sz val="11"/>
        <rFont val="Times New Roman"/>
        <family val="1"/>
      </rPr>
      <t>: Материнская плата 631-635, LGA 755, PCI-E + SVGA+LAN, MICRO ATX 2DDR - II PC2-6400 (800); жесткий диск 160 Gb/SATA,16-32 Mb; процессор Intel 5200, 2,5 Ггц/2 Mb/800 Мгц; DVD ROM; блок питания 400-450 W; оперативная память DDR 800; клавиатура USB, черная.</t>
    </r>
  </si>
  <si>
    <t>Процессор INTEL 5200,  материнская плата Asrock  G3/MS, сетевой фильтр Defender, мышь комп. Genius  Netscroll 100-110, Genius KB-06X2</t>
  </si>
  <si>
    <t>ДМ-200, Россия ( ООО "Мебельный Гарант").</t>
  </si>
  <si>
    <t>ДМ-025, Россия ( ООО "Мебельный Гарант").</t>
  </si>
  <si>
    <t>Стол  регулируемый, ученический, двухместный ( 2-6 группа роста). Два крючка для портфелей. Каркас из прямоугольной трубы. Цвет каркаса серый. Столешница изготовлена из ДСП размером 120х50 см с пластиковым покрытием. Торцы столешницы отделаны противоударной кромкой толщиной 2 мм.</t>
  </si>
  <si>
    <t>Стул регулируемый (2-6 группа роста). Каркас из прямоугольной трубы. Цвет каркаса серый. Регулировка осуществляется посредством перемещения основания относительно верхней рамы, с фиксацией на необходимой высоте при помощи 4-х винтов ( по два на каждой стороне). Сиденье и спинка стула изготавливаются из грунтопрофилированной фанеры, покрыты лаком, прикреплены к каркасу при помощи заклепок.</t>
  </si>
  <si>
    <t>Модель ШРС -11 (1 секция), корпус, двери RAL 7035, Россия (Свердловск-Сталь).</t>
  </si>
  <si>
    <t xml:space="preserve">Модель ШРС-11 де- 400,  корпус  RAL 7035, двери RAL 7035, Россия (Свердловск-Сталь). </t>
  </si>
  <si>
    <t>Директор</t>
  </si>
  <si>
    <t xml:space="preserve">Шкаф комплектуется: полка, замок, дверцы, перекладина, 2 крючка, инструкция по сборке  Шкаф сборный собирается при помощи саморезов, поставляется в разобранном виде. Шкаф должен быть изготовлен из металла толщиной не менее
 0,7 мм. Покрытие порошковое (полимерное) корпус светло-серого цвета,  двери  светло-серого  или  синего цвета. Упаковка: гофрокартон, тянутый упаковочной лентой. Ширина-400мм, глубина -500мм, высота- 1850.
</t>
  </si>
  <si>
    <t xml:space="preserve"> дополнительный шкаф комплектуется: полка, замок, дверцы, перекладина, 2 крючка, инструкция по сборке. Шкаф собирается при помощи саморезов. Поставляется с недостающей боковой стенкой в разобранном виде.  Должен быть изготовлен из металла толщиной не менее 0,7 мм. Покрытие порошковое (полимерное) корпус   светло-серого цвета, двери светло-серого  или синего цвета. Упаковка: гофрокартон, стянутый упаковочной лентой. Ширина-300 мм, глубина-500 мм, высота 1850 мм..
</t>
  </si>
  <si>
    <r>
      <rPr>
        <b/>
        <sz val="11"/>
        <rFont val="Times New Roman"/>
        <family val="1"/>
      </rPr>
      <t>Стол для руководителя письменный в сборе</t>
    </r>
    <r>
      <rPr>
        <sz val="11"/>
        <rFont val="Times New Roman"/>
        <family val="1"/>
      </rPr>
      <t xml:space="preserve">. Ламинат МДФ, цвет орех. Стол правосторонний, в комплект входит боковая тумба-приставка опора (180*50*40) с двумя выдвижными ящиками, двумя нишами с полками и ящиком с распашной дверью, расположенная справа от столешницы и тумба-опора, расположенная слева от столешницы, размеры тумбы-опоры (50х100х40). Тумба-опора имеет два выдвижных ящика. Верхний ящик оборудован замком. Столешница прямоугольной формы, с закругленными краями, размеры столешницы (270х95); с левой стороны столешница имеет загиб таким образом, что тумба-опора, находящаяся с левой стороны, расположена под углом к рабочей зоне; толщина столешницы 8 см., на столешнице расположен бювар из черной кожи и выдвижная полка под клавиатуру. Размеры стола в сборе (ДхШхВ) (270х201х76). </t>
    </r>
  </si>
  <si>
    <t>Главный бухгалтер</t>
  </si>
  <si>
    <t>Л.А. Михайлова</t>
  </si>
  <si>
    <t>т. 8(34675) 5-00-48</t>
  </si>
  <si>
    <t>Дата составления: 29.03.2010 г</t>
  </si>
  <si>
    <r>
      <rPr>
        <b/>
        <sz val="11"/>
        <rFont val="Times New Roman"/>
        <family val="1"/>
      </rPr>
      <t>Брифинг-приставка</t>
    </r>
    <r>
      <rPr>
        <sz val="11"/>
        <rFont val="Times New Roman"/>
        <family val="1"/>
      </rPr>
      <t>. Ламинат МДФ, цвет-орех, столешница  прямоугольной  формы, толщина столешницы 8 см., c закругленными краями, размеры  120х75х76.</t>
    </r>
  </si>
  <si>
    <r>
      <t xml:space="preserve"> </t>
    </r>
    <r>
      <rPr>
        <b/>
        <sz val="11"/>
        <rFont val="Times New Roman"/>
        <family val="1"/>
      </rPr>
      <t>Шкаф для документов</t>
    </r>
    <r>
      <rPr>
        <sz val="11"/>
        <rFont val="Times New Roman"/>
        <family val="1"/>
      </rPr>
      <t>. Ламинат  МДФ, цвет-орех, с двумя дверьми  из тонированного фацетного  стекла  вверху  и двумя деревянными  дверьми  внизу. Размеры: (ДхШхВ) 90х42х200</t>
    </r>
  </si>
  <si>
    <r>
      <t xml:space="preserve"> </t>
    </r>
    <r>
      <rPr>
        <b/>
        <sz val="11"/>
        <rFont val="Times New Roman"/>
        <family val="1"/>
      </rPr>
      <t>Гардероб.</t>
    </r>
    <r>
      <rPr>
        <sz val="11"/>
        <rFont val="Times New Roman"/>
        <family val="1"/>
      </rPr>
      <t xml:space="preserve"> Ламинат  МДФ, цвет-орех, с двумя распашными  дверьми, с внутренней полкой, с выдвижной  штангой для вешалок. Размеры: (ДхШхВ) 90х42х200.</t>
    </r>
  </si>
  <si>
    <t>на поставку комплекта офисной мебели для руководителя (бизнес-класс)</t>
  </si>
  <si>
    <t xml:space="preserve">Бухгалтер </t>
  </si>
  <si>
    <t xml:space="preserve">Н.Б. Ловыгина </t>
  </si>
  <si>
    <t xml:space="preserve">Отдел по бухгалтерскому учету и отчетности </t>
  </si>
  <si>
    <t>Максимальная цена контракта 329 600,00</t>
  </si>
  <si>
    <t xml:space="preserve">Исполнитель: </t>
  </si>
  <si>
    <r>
      <rPr>
        <b/>
        <sz val="11"/>
        <rFont val="Times New Roman"/>
        <family val="1"/>
      </rPr>
      <t>Шкаф низкий</t>
    </r>
    <r>
      <rPr>
        <sz val="11"/>
        <rFont val="Times New Roman"/>
        <family val="1"/>
      </rPr>
      <t>. Ламинат  МДФ, с 3-мя дверками, цвет-  орех. Размеры: 135х42х76.</t>
    </r>
  </si>
  <si>
    <r>
      <rPr>
        <b/>
        <sz val="11"/>
        <rFont val="Times New Roman"/>
        <family val="1"/>
      </rPr>
      <t>Шкаф низкий</t>
    </r>
    <r>
      <rPr>
        <sz val="11"/>
        <rFont val="Times New Roman"/>
        <family val="1"/>
      </rPr>
      <t>. Ламинат  МДФ, с 2-мя дверками, цвет-  орех. Размеры: 90х42х76.</t>
    </r>
  </si>
  <si>
    <r>
      <rPr>
        <b/>
        <sz val="11"/>
        <rFont val="Times New Roman"/>
        <family val="1"/>
      </rPr>
      <t>Стол для переговоров</t>
    </r>
    <r>
      <rPr>
        <sz val="11"/>
        <rFont val="Times New Roman"/>
        <family val="1"/>
      </rPr>
      <t>.Ламинат  МДФ, с круглой столешницей, на двух широких гнутых ногах-опорах с полкой-перекладиной, цвет-орех. Размеры: 120х120х76.</t>
    </r>
  </si>
  <si>
    <r>
      <rPr>
        <b/>
        <sz val="11"/>
        <rFont val="Times New Roman"/>
        <family val="1"/>
      </rPr>
      <t>Стулья для посетителей.</t>
    </r>
    <r>
      <rPr>
        <sz val="11"/>
        <rFont val="Times New Roman"/>
        <family val="1"/>
      </rPr>
      <t xml:space="preserve"> На деревянном каркасе (на ножках) с округлыми подлокотниками, низкой округлой спинкой; цвет каркаса в тон мебели, обивка   кож. зам, черного цвета. (57*62*82 ).  </t>
    </r>
  </si>
  <si>
    <t>"Прима Экстра", Россия.</t>
  </si>
  <si>
    <t>"Кабинет руководителя Шен-Жен", Китай</t>
  </si>
  <si>
    <t>Кабинет руководителя Шен-Жен, Китай</t>
  </si>
  <si>
    <r>
      <rPr>
        <b/>
        <sz val="10"/>
        <color indexed="40"/>
        <rFont val="Times New Roman"/>
        <family val="1"/>
      </rPr>
      <t>Новости Югры</t>
    </r>
    <r>
      <rPr>
        <sz val="10"/>
        <color indexed="40"/>
        <rFont val="Times New Roman"/>
        <family val="1"/>
      </rPr>
      <t>.</t>
    </r>
    <r>
      <rPr>
        <sz val="10"/>
        <rFont val="Times New Roman"/>
        <family val="1"/>
      </rPr>
      <t xml:space="preserve"> Газета, индекс  54393.</t>
    </r>
  </si>
  <si>
    <r>
      <rPr>
        <b/>
        <sz val="10"/>
        <color indexed="40"/>
        <rFont val="Times New Roman"/>
        <family val="1"/>
      </rPr>
      <t>Югорский вестник</t>
    </r>
    <r>
      <rPr>
        <sz val="10"/>
        <rFont val="Times New Roman"/>
        <family val="1"/>
      </rPr>
      <t>. Газета, индекс 32498, газета  местного  органа  самоуправления.</t>
    </r>
  </si>
  <si>
    <r>
      <rPr>
        <b/>
        <sz val="10"/>
        <color indexed="40"/>
        <rFont val="Times New Roman"/>
        <family val="1"/>
      </rPr>
      <t>Медицинская газета</t>
    </r>
    <r>
      <rPr>
        <sz val="10"/>
        <color indexed="40"/>
        <rFont val="Times New Roman"/>
        <family val="1"/>
      </rPr>
      <t>.</t>
    </r>
    <r>
      <rPr>
        <sz val="10"/>
        <rFont val="Times New Roman"/>
        <family val="1"/>
      </rPr>
      <t>Газета, индекс32289, 16 стр.,А-3, 46 гр., старейшее  врачебное  издание .Освещаются самые  современные  методы  диагностики и лечения, жизнь медицинского сообщества.</t>
    </r>
  </si>
  <si>
    <r>
      <rPr>
        <b/>
        <sz val="10"/>
        <color indexed="40"/>
        <rFont val="Times New Roman"/>
        <family val="1"/>
      </rPr>
      <t>Здравоохранение</t>
    </r>
    <r>
      <rPr>
        <sz val="10"/>
        <rFont val="Times New Roman"/>
        <family val="1"/>
      </rPr>
      <t>. Журнал, индекс 72715, 144стр.,70х109/16,270.Ежемесячный журнал  для  руководителей ЛПУ. Передовой опыт  и новые  технологии  в организации  работы ЛПУ, нормативные документы  и комментарии разработчиков.</t>
    </r>
  </si>
  <si>
    <r>
      <rPr>
        <b/>
        <sz val="10"/>
        <color indexed="40"/>
        <rFont val="Times New Roman"/>
        <family val="1"/>
      </rPr>
      <t>Вестник архивиста</t>
    </r>
    <r>
      <rPr>
        <sz val="10"/>
        <rFont val="Times New Roman"/>
        <family val="1"/>
      </rPr>
      <t>.Журнал, индекс 48655, 320стр., 60х84/16, 300г.</t>
    </r>
  </si>
  <si>
    <r>
      <rPr>
        <b/>
        <sz val="10"/>
        <color indexed="40"/>
        <rFont val="Times New Roman"/>
        <family val="1"/>
      </rPr>
      <t>Отечественные архивы</t>
    </r>
    <r>
      <rPr>
        <sz val="10"/>
        <rFont val="Times New Roman"/>
        <family val="1"/>
      </rPr>
      <t>.Журнал, индекс70913,144 стр.,70х100/16, 190г.Все об архивах: государственных, муниципальных, ведомственных.</t>
    </r>
  </si>
  <si>
    <r>
      <rPr>
        <b/>
        <sz val="10"/>
        <color indexed="40"/>
        <rFont val="Times New Roman"/>
        <family val="1"/>
      </rPr>
      <t>Жилищное право</t>
    </r>
    <r>
      <rPr>
        <sz val="10"/>
        <rFont val="Times New Roman"/>
        <family val="1"/>
      </rPr>
      <t xml:space="preserve">. Журнал,100стр., формат А-4,200г. Публикуются комментарии к жилищному законодательству, налогообложение  операций  с недвижимостью, жилищные споры, правоохранительная практика, анализ сложных проблем. </t>
    </r>
  </si>
  <si>
    <r>
      <rPr>
        <b/>
        <sz val="10"/>
        <color indexed="40"/>
        <rFont val="Times New Roman"/>
        <family val="1"/>
      </rPr>
      <t>Вестник Высшего Арбитржного Суда Российской Федерации.</t>
    </r>
    <r>
      <rPr>
        <sz val="10"/>
        <rFont val="Times New Roman"/>
        <family val="1"/>
      </rPr>
      <t xml:space="preserve">Журнал, индекс 70040, 336стр.,60х84/8,410г.,официальное печатное издание Высшего Арбитражного  Суда РФ. </t>
    </r>
  </si>
  <si>
    <r>
      <rPr>
        <b/>
        <sz val="10"/>
        <color indexed="40"/>
        <rFont val="Times New Roman"/>
        <family val="1"/>
      </rPr>
      <t>Российская газета</t>
    </r>
    <r>
      <rPr>
        <sz val="10"/>
        <rFont val="Times New Roman"/>
        <family val="1"/>
      </rPr>
      <t>. Газета, индекс 40942, комплект, в комплект  входят: «Российская газета»16-32 стр.,А2-А3 и «Новые законы  и нормативные акты»,160стр.-24 в полугодие.</t>
    </r>
  </si>
  <si>
    <t>на оказание услуг по подписке периодических печатных изданий</t>
  </si>
  <si>
    <r>
      <rPr>
        <b/>
        <sz val="10"/>
        <color indexed="40"/>
        <rFont val="Times New Roman"/>
        <family val="1"/>
      </rPr>
      <t>Бюллетень Верховного Суда Российской Федерации</t>
    </r>
    <r>
      <rPr>
        <sz val="10"/>
        <rFont val="Times New Roman"/>
        <family val="1"/>
      </rPr>
      <t>. Журнал, индекс 73028, 40стр.,100г.,официальное  издание, публикуются  Постановления  Пленума, Президиума  решения  и определения  судебных коллегий Верховного  Суда  РФ.</t>
    </r>
  </si>
  <si>
    <r>
      <rPr>
        <b/>
        <sz val="10"/>
        <color indexed="40"/>
        <rFont val="Times New Roman"/>
        <family val="1"/>
      </rPr>
      <t>Системный администратор</t>
    </r>
    <r>
      <rPr>
        <sz val="10"/>
        <rFont val="Times New Roman"/>
        <family val="1"/>
      </rPr>
      <t>. Журнал, индекс 81655, 96стр., А4,260г. Журнал посвящен  решению проблем  и практических  задач, с которыми ежедневно сталкиваются  в  своей  работе  системные  и сетевые  администраторы.</t>
    </r>
  </si>
  <si>
    <r>
      <rPr>
        <b/>
        <sz val="10"/>
        <color indexed="40"/>
        <rFont val="Times New Roman"/>
        <family val="1"/>
      </rPr>
      <t>Первая советская</t>
    </r>
    <r>
      <rPr>
        <sz val="10"/>
        <rFont val="Times New Roman"/>
        <family val="1"/>
      </rPr>
      <t>. Газета, индекс 54347, газета  местного органа  самоуправления.</t>
    </r>
  </si>
  <si>
    <r>
      <rPr>
        <b/>
        <sz val="10"/>
        <color indexed="40"/>
        <rFont val="Times New Roman"/>
        <family val="1"/>
      </rPr>
      <t>Норд.</t>
    </r>
    <r>
      <rPr>
        <sz val="10"/>
        <rFont val="Times New Roman"/>
        <family val="1"/>
      </rPr>
      <t xml:space="preserve"> Газета, индекс 29368.</t>
    </r>
  </si>
  <si>
    <r>
      <rPr>
        <b/>
        <sz val="10"/>
        <color indexed="40"/>
        <rFont val="Times New Roman"/>
        <family val="1"/>
      </rPr>
      <t>Югорское время</t>
    </r>
    <r>
      <rPr>
        <sz val="10"/>
        <rFont val="Times New Roman"/>
        <family val="1"/>
      </rPr>
      <t>. Газета, 83055.</t>
    </r>
  </si>
  <si>
    <r>
      <rPr>
        <b/>
        <sz val="10"/>
        <color indexed="40"/>
        <rFont val="Times New Roman"/>
        <family val="1"/>
      </rPr>
      <t>Экология  производства</t>
    </r>
    <r>
      <rPr>
        <sz val="10"/>
        <rFont val="Times New Roman"/>
        <family val="1"/>
      </rPr>
      <t>. Журнал,  индекс 20820, 96стр.,170х250,250г.журнал  для экологов  предприятия.</t>
    </r>
  </si>
  <si>
    <r>
      <rPr>
        <b/>
        <sz val="10"/>
        <color indexed="40"/>
        <rFont val="Times New Roman"/>
        <family val="1"/>
      </rPr>
      <t>Хозяйство  и право.</t>
    </r>
    <r>
      <rPr>
        <sz val="10"/>
        <rFont val="Times New Roman"/>
        <family val="1"/>
      </rPr>
      <t xml:space="preserve"> Комплект. Журнал, индекс 79253, в комплект входит журнал «Хозяйство и право» 128стр., 70х108/16, 220г., выходит 6 раз в полугодие, и Приложение, 64 стр., 70х108,16 100г., выходит 6 раз в полугодие.</t>
    </r>
  </si>
  <si>
    <r>
      <rPr>
        <b/>
        <sz val="10"/>
        <color indexed="40"/>
        <rFont val="Times New Roman"/>
        <family val="1"/>
      </rPr>
      <t>Строительный вестник Тюменской области</t>
    </r>
    <r>
      <rPr>
        <sz val="10"/>
        <rFont val="Times New Roman"/>
        <family val="1"/>
      </rPr>
      <t>. Журнал, индекс 01269.</t>
    </r>
  </si>
  <si>
    <r>
      <rPr>
        <b/>
        <sz val="10"/>
        <color indexed="40"/>
        <rFont val="Times New Roman"/>
        <family val="1"/>
      </rPr>
      <t>Недвижимость и инвестиции.</t>
    </r>
    <r>
      <rPr>
        <sz val="10"/>
        <rFont val="Times New Roman"/>
        <family val="1"/>
      </rPr>
      <t xml:space="preserve"> Журнал, индекс 82831,120стр.,А;,370г., журнал посвящен политическим, экономическим  и правовым вопросам реального сектора экономики, вопросы  государственно-частного партнерства.</t>
    </r>
  </si>
  <si>
    <r>
      <rPr>
        <b/>
        <sz val="10"/>
        <color indexed="40"/>
        <rFont val="Times New Roman"/>
        <family val="1"/>
      </rPr>
      <t>Экономика  и учет  труда.</t>
    </r>
    <r>
      <rPr>
        <sz val="10"/>
        <rFont val="Times New Roman"/>
        <family val="1"/>
      </rPr>
      <t>Журнал, индекс 72470, 80стр.,70х108/16 120г., журнал о экономике трудовых отношений, организации  труда.</t>
    </r>
  </si>
  <si>
    <r>
      <rPr>
        <b/>
        <sz val="10"/>
        <color indexed="40"/>
        <rFont val="Times New Roman"/>
        <family val="1"/>
      </rPr>
      <t>Справочник по охране  труда.</t>
    </r>
    <r>
      <rPr>
        <sz val="10"/>
        <rFont val="Times New Roman"/>
        <family val="1"/>
      </rPr>
      <t xml:space="preserve"> Журнал,индекс87853, 96 стр.,А5, 90г., инструктивно- методические документы  по охране  труда.</t>
    </r>
  </si>
  <si>
    <r>
      <rPr>
        <b/>
        <sz val="10"/>
        <color indexed="40"/>
        <rFont val="Times New Roman"/>
        <family val="1"/>
      </rPr>
      <t>БиНО: Бюджетные учреждения с приложениями.</t>
    </r>
    <r>
      <rPr>
        <sz val="10"/>
        <rFont val="Times New Roman"/>
        <family val="1"/>
      </rPr>
      <t xml:space="preserve"> Комплект. Журнал, индекс 47982,в комплект  входят: журнал БиНО: бюджетные  учреждения,112 стр.,А5,120г, выходит 6 раз в полугодие : БиНО: Сборник документов  с комментариями  для бюджетных  учреждений,160стр.,А5,130г., выходит 6 раз в полугодие; БиНО: АКТУАЛЬНО. Сборник  документов с комментариями.</t>
    </r>
  </si>
  <si>
    <r>
      <rPr>
        <b/>
        <sz val="10"/>
        <color indexed="40"/>
        <rFont val="Times New Roman"/>
        <family val="1"/>
      </rPr>
      <t>Финансы</t>
    </r>
    <r>
      <rPr>
        <sz val="10"/>
        <rFont val="Times New Roman"/>
        <family val="1"/>
      </rPr>
      <t>. Журнал, индекс73442, 80стр.,А4,120г. Научно-практический  журнал, освещает  вопросы  теории, методологии и практики  финансов  и бюджета, рынка ценных бумаг, налогообложения, страхования, финансового  менеджмента  и контроля.</t>
    </r>
  </si>
  <si>
    <r>
      <rPr>
        <b/>
        <sz val="10"/>
        <color indexed="40"/>
        <rFont val="Times New Roman"/>
        <family val="1"/>
      </rPr>
      <t>Госзаказ. Управление, обеспечение, размещение.</t>
    </r>
    <r>
      <rPr>
        <sz val="10"/>
        <rFont val="Times New Roman"/>
        <family val="1"/>
      </rPr>
      <t xml:space="preserve"> Журнал, индекс 20147, 144стр.,210х295, 400г.</t>
    </r>
  </si>
  <si>
    <r>
      <rPr>
        <b/>
        <sz val="10"/>
        <color indexed="40"/>
        <rFont val="Times New Roman"/>
        <family val="1"/>
      </rPr>
      <t>Российская  торговля.</t>
    </r>
    <r>
      <rPr>
        <sz val="10"/>
        <rFont val="Times New Roman"/>
        <family val="1"/>
      </rPr>
      <t xml:space="preserve"> Газета, индекс 39546, 24стр.,А3,24г.публикуютсz нормативные  документы, новые  законодательные акты  и комментарии к ним; освещение  всех вопросов, касающихся  торговой  и предпринимательской  деятельности.</t>
    </r>
  </si>
  <si>
    <r>
      <rPr>
        <b/>
        <sz val="10"/>
        <color indexed="40"/>
        <rFont val="Times New Roman"/>
        <family val="1"/>
      </rPr>
      <t>Муниципальная  власть</t>
    </r>
    <r>
      <rPr>
        <sz val="10"/>
        <rFont val="Times New Roman"/>
        <family val="1"/>
      </rPr>
      <t xml:space="preserve">. Журнал, индекс 79955, 120стр.,А4,370г.,журнал  для  органов  местного самоуправлении. </t>
    </r>
  </si>
  <si>
    <r>
      <rPr>
        <b/>
        <sz val="10"/>
        <color indexed="40"/>
        <rFont val="Times New Roman"/>
        <family val="1"/>
      </rPr>
      <t>Коммерсан</t>
    </r>
    <r>
      <rPr>
        <sz val="10"/>
        <rFont val="Times New Roman"/>
        <family val="1"/>
      </rPr>
      <t>т. Газета, индекс 45800, 12-52 стр.,А2,68-270г.,ежедневная общенациональная  деловая газета.</t>
    </r>
  </si>
  <si>
    <r>
      <rPr>
        <b/>
        <sz val="10"/>
        <color indexed="40"/>
        <rFont val="Times New Roman"/>
        <family val="1"/>
      </rPr>
      <t>Делопроизводство</t>
    </r>
    <r>
      <rPr>
        <sz val="10"/>
        <rFont val="Times New Roman"/>
        <family val="1"/>
      </rPr>
      <t xml:space="preserve">. Журнал, индекс  800397,120стр.,210х295, 400г., журнал  об организации  документооборота. </t>
    </r>
  </si>
  <si>
    <r>
      <rPr>
        <b/>
        <sz val="10"/>
        <color indexed="40"/>
        <rFont val="Times New Roman"/>
        <family val="1"/>
      </rPr>
      <t>Секретарское дело</t>
    </r>
    <r>
      <rPr>
        <sz val="10"/>
        <rFont val="Times New Roman"/>
        <family val="1"/>
      </rPr>
      <t xml:space="preserve">. Журнал, индекс 80993,100стр.,А4,200г., журнал  о тонкостях секретарского дела. </t>
    </r>
  </si>
  <si>
    <r>
      <rPr>
        <b/>
        <sz val="10"/>
        <color indexed="40"/>
        <rFont val="Times New Roman"/>
        <family val="1"/>
      </rPr>
      <t>Гражданская защита</t>
    </r>
    <r>
      <rPr>
        <sz val="10"/>
        <rFont val="Times New Roman"/>
        <family val="1"/>
      </rPr>
      <t>. Журнал, индекс 73073,210х290,140г.</t>
    </r>
  </si>
  <si>
    <r>
      <rPr>
        <b/>
        <sz val="10"/>
        <color indexed="40"/>
        <rFont val="Times New Roman"/>
        <family val="1"/>
      </rPr>
      <t>Основы  безопасности жизнедеятельности</t>
    </r>
    <r>
      <rPr>
        <sz val="10"/>
        <rFont val="Times New Roman"/>
        <family val="1"/>
      </rPr>
      <t xml:space="preserve">. Журнал, индекс48909,64 стр.,210х290,180г., журнал МЧС России. </t>
    </r>
  </si>
  <si>
    <r>
      <rPr>
        <b/>
        <sz val="10"/>
        <color indexed="40"/>
        <rFont val="Times New Roman"/>
        <family val="1"/>
      </rPr>
      <t xml:space="preserve">Зарплата. </t>
    </r>
    <r>
      <rPr>
        <sz val="10"/>
        <rFont val="Times New Roman"/>
        <family val="1"/>
      </rPr>
      <t>Журнал, индекс 36357, 144стр.,70х160/16,248г., практический  журнал  для бухгалтера  о расчете зарплаты.</t>
    </r>
  </si>
  <si>
    <r>
      <rPr>
        <b/>
        <sz val="10"/>
        <color indexed="40"/>
        <rFont val="Times New Roman"/>
        <family val="1"/>
      </rPr>
      <t>Нарконет</t>
    </r>
    <r>
      <rPr>
        <sz val="10"/>
        <rFont val="Times New Roman"/>
        <family val="1"/>
      </rPr>
      <t xml:space="preserve">. Журнал,   индекс 80098,  96 стр., формат ф4,267г. издается при участии Госнаркоконтроля РФ. </t>
    </r>
  </si>
  <si>
    <r>
      <rPr>
        <b/>
        <sz val="10"/>
        <color indexed="40"/>
        <rFont val="Times New Roman"/>
        <family val="1"/>
      </rPr>
      <t>Пока не поздно</t>
    </r>
    <r>
      <rPr>
        <sz val="10"/>
        <rFont val="Times New Roman"/>
        <family val="1"/>
      </rPr>
      <t xml:space="preserve">. Газета, индекс  35805, 4 стр.,А№,12г.,газета  о наркомании, ее  проблемах  и последствиях . </t>
    </r>
  </si>
  <si>
    <r>
      <rPr>
        <b/>
        <sz val="10"/>
        <color indexed="40"/>
        <rFont val="Times New Roman"/>
        <family val="1"/>
      </rPr>
      <t>Собрание  законодательства ХМАО-Югры</t>
    </r>
    <r>
      <rPr>
        <sz val="10"/>
        <rFont val="Times New Roman"/>
        <family val="1"/>
      </rPr>
      <t xml:space="preserve">. Журнал ,индекс 29367. </t>
    </r>
  </si>
  <si>
    <r>
      <rPr>
        <b/>
        <sz val="10"/>
        <color indexed="40"/>
        <rFont val="Times New Roman"/>
        <family val="1"/>
      </rPr>
      <t xml:space="preserve">Транспортное право. </t>
    </r>
    <r>
      <rPr>
        <sz val="10"/>
        <rFont val="Times New Roman"/>
        <family val="1"/>
      </rPr>
      <t>Журнал, индекс 47638, 48стр.,А4,150г.</t>
    </r>
  </si>
  <si>
    <r>
      <rPr>
        <b/>
        <sz val="10"/>
        <color indexed="40"/>
        <rFont val="Times New Roman"/>
        <family val="1"/>
      </rPr>
      <t>Финансовый справочник бюджетной  организации</t>
    </r>
    <r>
      <rPr>
        <sz val="10"/>
        <rFont val="Times New Roman"/>
        <family val="1"/>
      </rPr>
      <t xml:space="preserve">. Журнал, индекс36426,80стр,165х255,190-210г., практическое, информационно-справочное издание  для бухгалтеров. </t>
    </r>
  </si>
  <si>
    <r>
      <rPr>
        <b/>
        <sz val="10"/>
        <color indexed="40"/>
        <rFont val="Times New Roman"/>
        <family val="1"/>
      </rPr>
      <t xml:space="preserve">Бюджетные  организации: бухгалтерский  учет  и налогообложение. </t>
    </r>
    <r>
      <rPr>
        <sz val="10"/>
        <rFont val="Times New Roman"/>
        <family val="1"/>
      </rPr>
      <t>Комплект. Журнал, индекс 20552, в комплект  входят: «Бюджетный организации: бух. учет и налогообложение»,100стр.,167х240,155г., выходит 6 раз в полугодие, «Бюджетные  организации: акты  и комментарии  для  бухгалтера», 100стр., 167х240,155г., выходит 6 раз в полугодие.</t>
    </r>
  </si>
  <si>
    <r>
      <rPr>
        <b/>
        <sz val="10"/>
        <color indexed="40"/>
        <rFont val="Times New Roman"/>
        <family val="1"/>
      </rPr>
      <t>Бюджетный учет</t>
    </r>
    <r>
      <rPr>
        <sz val="10"/>
        <rFont val="Times New Roman"/>
        <family val="1"/>
      </rPr>
      <t xml:space="preserve">. Журнал, индекс 46542, 80стр.,А4,340г., практический  журнал  для  бух-в  бюджетной  сферы. </t>
    </r>
  </si>
  <si>
    <r>
      <rPr>
        <b/>
        <sz val="10"/>
        <color indexed="40"/>
        <rFont val="Times New Roman"/>
        <family val="1"/>
      </rPr>
      <t xml:space="preserve">ЖКХ: </t>
    </r>
    <r>
      <rPr>
        <sz val="10"/>
        <rFont val="Times New Roman"/>
        <family val="1"/>
      </rPr>
      <t xml:space="preserve">журнал руководителя  и главного  бухгалтера. Журнал, индекс 48887, 144стр., 69х90/8, 400г., ведущее  отраслевое  издание  для  специалистов ЖКХ  и работников муниципалитетов. </t>
    </r>
  </si>
  <si>
    <r>
      <rPr>
        <b/>
        <sz val="10"/>
        <color indexed="40"/>
        <rFont val="Times New Roman"/>
        <family val="1"/>
      </rPr>
      <t>Законодательные  и нормативные  документы  в ЖКХ</t>
    </r>
    <r>
      <rPr>
        <sz val="10"/>
        <rFont val="Times New Roman"/>
        <family val="1"/>
      </rPr>
      <t xml:space="preserve">. Журнал, индекс 81947, 90-100стр.,А4,260г., издание  для  руководителей  и специалистов ЖКХ. </t>
    </r>
  </si>
  <si>
    <r>
      <rPr>
        <b/>
        <sz val="10"/>
        <color indexed="40"/>
        <rFont val="Times New Roman"/>
        <family val="1"/>
      </rPr>
      <t xml:space="preserve">Консультации  и разъяснения  по вопросам ценообразования  и сметного  нормирования  в строительстве. </t>
    </r>
    <r>
      <rPr>
        <sz val="10"/>
        <rFont val="Times New Roman"/>
        <family val="1"/>
      </rPr>
      <t xml:space="preserve">Журнал, индекс 14528,110стр.,А4,330г. Ответы  на  вопросы  по сметному  делу, бух.учету и управлению  в строительстве. </t>
    </r>
  </si>
  <si>
    <r>
      <rPr>
        <b/>
        <sz val="10"/>
        <color indexed="40"/>
        <rFont val="Times New Roman"/>
        <family val="1"/>
      </rPr>
      <t>Цены  и тарифы в ЖКХ.</t>
    </r>
    <r>
      <rPr>
        <sz val="10"/>
        <rFont val="Times New Roman"/>
        <family val="1"/>
      </rPr>
      <t xml:space="preserve"> Журнал, индекс 82944, 70стр.,А4,180г., содержит  информацию  о тарифах, нормах  потребления  коммунальных  услуг. </t>
    </r>
  </si>
  <si>
    <r>
      <rPr>
        <b/>
        <sz val="10"/>
        <color indexed="40"/>
        <rFont val="Times New Roman"/>
        <family val="1"/>
      </rPr>
      <t>Сметно-договорная  работа  в строительстве.</t>
    </r>
    <r>
      <rPr>
        <sz val="10"/>
        <rFont val="Times New Roman"/>
        <family val="1"/>
      </rPr>
      <t xml:space="preserve"> Журнал, индекс 84782,64-80стр.,60х88, 200г., сметное  нормирование, методики  обсчета объема работ. </t>
    </r>
  </si>
  <si>
    <r>
      <rPr>
        <b/>
        <sz val="10"/>
        <color indexed="40"/>
        <rFont val="Times New Roman"/>
        <family val="1"/>
      </rPr>
      <t>ЗАГС.</t>
    </r>
    <r>
      <rPr>
        <sz val="10"/>
        <rFont val="Times New Roman"/>
        <family val="1"/>
      </rPr>
      <t xml:space="preserve"> Журнал, индекс 84790, журнал,64-80стр.,60х88/8200г., журнал  для работников ЗАГС. </t>
    </r>
  </si>
  <si>
    <r>
      <t xml:space="preserve">Дата составления: </t>
    </r>
    <r>
      <rPr>
        <b/>
        <sz val="11"/>
        <color indexed="40"/>
        <rFont val="Times New Roman"/>
        <family val="1"/>
      </rPr>
      <t>16.02.2010 г</t>
    </r>
  </si>
  <si>
    <t>Бухгалтер</t>
  </si>
  <si>
    <t xml:space="preserve">                    Н.Б. Ловыгина</t>
  </si>
  <si>
    <t>ООО "Урал-Пресс Округ", г. Екатеринбург</t>
  </si>
  <si>
    <t>620055, ул. Мамина-Сибирика,130,  8(343) 263-45-43</t>
  </si>
  <si>
    <t>ФГУП "Почта России", г. Советский.</t>
  </si>
  <si>
    <t>628240, ул. Киевская, 26, 8 (34675) 3-27-39</t>
  </si>
  <si>
    <t>Отдел по бухгалтерскому учету и отчетности администрации г. Югорска, тел. 8 (34675) 5-00-47.</t>
  </si>
  <si>
    <t>Почта России</t>
  </si>
  <si>
    <t>Урал-Пресс Округ</t>
  </si>
  <si>
    <t xml:space="preserve"> </t>
  </si>
  <si>
    <t>ООО "Пресс-Курьер", г. Екатеринбург</t>
  </si>
  <si>
    <t>620078, ул. Коминтерна, д.16-422, 8 (343) 262-67-72, 262-35-31</t>
  </si>
  <si>
    <r>
      <rPr>
        <b/>
        <sz val="10"/>
        <rFont val="Times New Roman"/>
        <family val="1"/>
      </rPr>
      <t>Жилищное право</t>
    </r>
    <r>
      <rPr>
        <sz val="10"/>
        <rFont val="Times New Roman"/>
        <family val="1"/>
      </rPr>
      <t xml:space="preserve">. Журнал,100стр., формат А-4,200г. Публикуются комментарии к жилищному законодательству, налогообложение  операций  с недвижимостью, жилищные споры, правоохранительная практика, анализ сложных проблем. </t>
    </r>
  </si>
  <si>
    <r>
      <rPr>
        <b/>
        <sz val="10"/>
        <rFont val="Times New Roman"/>
        <family val="1"/>
      </rPr>
      <t>Отечественные архивы</t>
    </r>
    <r>
      <rPr>
        <sz val="10"/>
        <rFont val="Times New Roman"/>
        <family val="1"/>
      </rPr>
      <t>.Журнал, индекс70913,144 стр.,70х100/16, 190г.Все об архивах: государственных, муниципальных, ведомственных.</t>
    </r>
  </si>
  <si>
    <r>
      <rPr>
        <b/>
        <sz val="10"/>
        <rFont val="Times New Roman"/>
        <family val="1"/>
      </rPr>
      <t>Вестник архивиста</t>
    </r>
    <r>
      <rPr>
        <sz val="10"/>
        <rFont val="Times New Roman"/>
        <family val="1"/>
      </rPr>
      <t>.Журнал, индекс 48655, 320стр., 60х84/16, 300г.</t>
    </r>
  </si>
  <si>
    <r>
      <rPr>
        <b/>
        <sz val="10"/>
        <rFont val="Times New Roman"/>
        <family val="1"/>
      </rPr>
      <t>Здравоохранение</t>
    </r>
    <r>
      <rPr>
        <sz val="10"/>
        <rFont val="Times New Roman"/>
        <family val="1"/>
      </rPr>
      <t>. Журнал, индекс 72715, 144стр.,70х109/16,270.Ежемесячный журнал  для  руководителей ЛПУ. Передовой опыт  и новые  технологии  в организации  работы ЛПУ, нормативные документы  и комментарии разработчиков.</t>
    </r>
  </si>
  <si>
    <r>
      <rPr>
        <b/>
        <sz val="10"/>
        <rFont val="Times New Roman"/>
        <family val="1"/>
      </rPr>
      <t>Медицинская газета</t>
    </r>
    <r>
      <rPr>
        <sz val="10"/>
        <color indexed="40"/>
        <rFont val="Times New Roman"/>
        <family val="1"/>
      </rPr>
      <t>.</t>
    </r>
    <r>
      <rPr>
        <sz val="10"/>
        <rFont val="Times New Roman"/>
        <family val="1"/>
      </rPr>
      <t>Газета, индекс32289, 16 стр.,А-3, 46 гр., старейшее  врачебное  издание .Освещаются самые  современные  методы  диагностики и лечения, жизнь медицинского сообщества.</t>
    </r>
  </si>
  <si>
    <r>
      <rPr>
        <b/>
        <sz val="10"/>
        <rFont val="Times New Roman"/>
        <family val="1"/>
      </rPr>
      <t>Югорский вестник</t>
    </r>
    <r>
      <rPr>
        <sz val="10"/>
        <rFont val="Times New Roman"/>
        <family val="1"/>
      </rPr>
      <t>. Газета, индекс 32498, газета  местного  органа  самоуправления.</t>
    </r>
  </si>
  <si>
    <r>
      <rPr>
        <b/>
        <sz val="10"/>
        <rFont val="Times New Roman"/>
        <family val="1"/>
      </rPr>
      <t>Новости Югры</t>
    </r>
    <r>
      <rPr>
        <sz val="10"/>
        <rFont val="Times New Roman"/>
        <family val="1"/>
      </rPr>
      <t>. Газета, индекс  54393.</t>
    </r>
  </si>
  <si>
    <r>
      <rPr>
        <b/>
        <sz val="10"/>
        <rFont val="Times New Roman"/>
        <family val="1"/>
      </rPr>
      <t>Российская газета</t>
    </r>
    <r>
      <rPr>
        <sz val="10"/>
        <rFont val="Times New Roman"/>
        <family val="1"/>
      </rPr>
      <t>. Газета, индекс 40942, комплект, в комплект  входят: «Российская газета»16-32 стр.,А2-А3 и «Новые законы  и нормативные акты»,160стр.-24 в полугодие.</t>
    </r>
  </si>
  <si>
    <r>
      <rPr>
        <b/>
        <sz val="10"/>
        <rFont val="Times New Roman"/>
        <family val="1"/>
      </rPr>
      <t>Бюллетень Верховного Суда Российской Федерации</t>
    </r>
    <r>
      <rPr>
        <sz val="10"/>
        <rFont val="Times New Roman"/>
        <family val="1"/>
      </rPr>
      <t>. Журнал, индекс 73028, 40стр.,100г.,официальное  издание, публикуются  Постановления  Пленума, Президиума  решения  и определения  судебных коллегий Верховного  Суда  РФ.</t>
    </r>
  </si>
  <si>
    <r>
      <rPr>
        <b/>
        <sz val="10"/>
        <rFont val="Times New Roman"/>
        <family val="1"/>
      </rPr>
      <t>Системный администратор</t>
    </r>
    <r>
      <rPr>
        <sz val="10"/>
        <rFont val="Times New Roman"/>
        <family val="1"/>
      </rPr>
      <t>. Журнал, индекс 81655, 96стр., А4,260г. Журнал посвящен  решению проблем  и практических  задач, с которыми ежедневно сталкиваются  в  своей  работе  системные  и сетевые  администраторы.</t>
    </r>
  </si>
  <si>
    <r>
      <rPr>
        <b/>
        <sz val="10"/>
        <rFont val="Times New Roman"/>
        <family val="1"/>
      </rPr>
      <t>Первая советская</t>
    </r>
    <r>
      <rPr>
        <sz val="10"/>
        <rFont val="Times New Roman"/>
        <family val="1"/>
      </rPr>
      <t>. Газета, индекс 54347, газета  местного органа  самоуправления.</t>
    </r>
  </si>
  <si>
    <r>
      <rPr>
        <b/>
        <sz val="10"/>
        <rFont val="Times New Roman"/>
        <family val="1"/>
      </rPr>
      <t>Норд.</t>
    </r>
    <r>
      <rPr>
        <sz val="10"/>
        <rFont val="Times New Roman"/>
        <family val="1"/>
      </rPr>
      <t xml:space="preserve"> Газета, индекс 29368.</t>
    </r>
  </si>
  <si>
    <r>
      <rPr>
        <b/>
        <sz val="10"/>
        <rFont val="Times New Roman"/>
        <family val="1"/>
      </rPr>
      <t>Югорское время</t>
    </r>
    <r>
      <rPr>
        <sz val="10"/>
        <rFont val="Times New Roman"/>
        <family val="1"/>
      </rPr>
      <t>. Газета, 83055.</t>
    </r>
  </si>
  <si>
    <r>
      <rPr>
        <b/>
        <sz val="10"/>
        <rFont val="Times New Roman"/>
        <family val="1"/>
      </rPr>
      <t>Экология  производства</t>
    </r>
    <r>
      <rPr>
        <sz val="10"/>
        <rFont val="Times New Roman"/>
        <family val="1"/>
      </rPr>
      <t>. Журнал,  индекс 20820, 96стр.,170х250,250г.журнал  для экологов  предприятия.</t>
    </r>
  </si>
  <si>
    <r>
      <rPr>
        <b/>
        <sz val="10"/>
        <rFont val="Times New Roman"/>
        <family val="1"/>
      </rPr>
      <t>Хозяйство  и право.</t>
    </r>
    <r>
      <rPr>
        <sz val="10"/>
        <rFont val="Times New Roman"/>
        <family val="1"/>
      </rPr>
      <t xml:space="preserve"> Комплект. Журнал, индекс 79253, в комплект входит журнал «Хозяйство и право» 128стр., 70х108/16, 220г., выходит 6 раз в полугодие, и Приложение, 64 стр., 70х108,16 100г., выходит 6 раз в полугодие.</t>
    </r>
  </si>
  <si>
    <r>
      <rPr>
        <b/>
        <sz val="10"/>
        <rFont val="Times New Roman"/>
        <family val="1"/>
      </rPr>
      <t>Строительный вестник Тюменской области</t>
    </r>
    <r>
      <rPr>
        <sz val="10"/>
        <rFont val="Times New Roman"/>
        <family val="1"/>
      </rPr>
      <t>. Журнал, индекс 01269.</t>
    </r>
  </si>
  <si>
    <r>
      <rPr>
        <b/>
        <sz val="10"/>
        <rFont val="Times New Roman"/>
        <family val="1"/>
      </rPr>
      <t>Недвижимость и инвестиции.</t>
    </r>
    <r>
      <rPr>
        <sz val="10"/>
        <rFont val="Times New Roman"/>
        <family val="1"/>
      </rPr>
      <t xml:space="preserve"> Журнал, индекс 82831,120стр.,А;,370г., журнал посвящен политическим, экономическим  и правовым вопросам реального сектора экономики, вопросы  государственно-частного партнерства.</t>
    </r>
  </si>
  <si>
    <r>
      <rPr>
        <b/>
        <sz val="10"/>
        <rFont val="Times New Roman"/>
        <family val="1"/>
      </rPr>
      <t>Экономика  и учет  труда</t>
    </r>
    <r>
      <rPr>
        <b/>
        <sz val="10"/>
        <color indexed="40"/>
        <rFont val="Times New Roman"/>
        <family val="1"/>
      </rPr>
      <t>.</t>
    </r>
    <r>
      <rPr>
        <sz val="10"/>
        <rFont val="Times New Roman"/>
        <family val="1"/>
      </rPr>
      <t>Журнал, индекс 72470, 80стр.,70х108/16 120г., журнал о экономике трудовых отношений, организации  труда.</t>
    </r>
  </si>
  <si>
    <r>
      <rPr>
        <b/>
        <sz val="10"/>
        <rFont val="Times New Roman"/>
        <family val="1"/>
      </rPr>
      <t>Справочник по охране  труда.</t>
    </r>
    <r>
      <rPr>
        <sz val="10"/>
        <rFont val="Times New Roman"/>
        <family val="1"/>
      </rPr>
      <t xml:space="preserve"> Журнал,индекс87853, 96 стр.,А5, 90г., инструктивно- методические документы  по охране  труда.</t>
    </r>
  </si>
  <si>
    <r>
      <rPr>
        <b/>
        <sz val="10"/>
        <rFont val="Times New Roman"/>
        <family val="1"/>
      </rPr>
      <t>БиНО: Бюджетные учреждения с приложениями.</t>
    </r>
    <r>
      <rPr>
        <sz val="10"/>
        <rFont val="Times New Roman"/>
        <family val="1"/>
      </rPr>
      <t xml:space="preserve"> Комплект. Журнал, индекс 47982,в комплект  входят: журнал БиНО: бюджетные  учреждения,112 стр.,А5,120г, выходит 6 раз в полугодие : БиНО: Сборник документов  с комментариями  для бюджетных  учреждений,160стр.,А5,130г., выходит 6 раз в полугодие; БиНО: АКТУАЛЬНО. Сборник  документов с комментариями.</t>
    </r>
  </si>
  <si>
    <r>
      <rPr>
        <b/>
        <sz val="10"/>
        <rFont val="Times New Roman"/>
        <family val="1"/>
      </rPr>
      <t>Финансы</t>
    </r>
    <r>
      <rPr>
        <sz val="10"/>
        <rFont val="Times New Roman"/>
        <family val="1"/>
      </rPr>
      <t>. Журнал, индекс73442, 80стр.,А4,120г. Научно-практический  журнал, освещает  вопросы  теории, методологии и практики  финансов  и бюджета, рынка ценных бумаг, налогообложения, страхования, финансового  менеджмента  и контроля.</t>
    </r>
  </si>
  <si>
    <r>
      <rPr>
        <b/>
        <sz val="10"/>
        <rFont val="Times New Roman"/>
        <family val="1"/>
      </rPr>
      <t>Госзаказ. Управление, обеспечение, размещение.</t>
    </r>
    <r>
      <rPr>
        <sz val="10"/>
        <rFont val="Times New Roman"/>
        <family val="1"/>
      </rPr>
      <t xml:space="preserve"> Журнал, индекс 20147, 144стр.,210х295, 400г.</t>
    </r>
  </si>
  <si>
    <r>
      <rPr>
        <b/>
        <sz val="10"/>
        <rFont val="Times New Roman"/>
        <family val="1"/>
      </rPr>
      <t>Российская  торговля.</t>
    </r>
    <r>
      <rPr>
        <sz val="10"/>
        <rFont val="Times New Roman"/>
        <family val="1"/>
      </rPr>
      <t xml:space="preserve"> Газета, индекс 39546, 24стр.,А3,24г.публикуютсz нормативные  документы, новые  законодательные акты  и комментарии к ним; освещение  всех вопросов, касающихся  торговой  и предпринимательской  деятельности.</t>
    </r>
  </si>
  <si>
    <r>
      <rPr>
        <b/>
        <sz val="10"/>
        <rFont val="Times New Roman"/>
        <family val="1"/>
      </rPr>
      <t>Муниципальная  власть</t>
    </r>
    <r>
      <rPr>
        <sz val="10"/>
        <rFont val="Times New Roman"/>
        <family val="1"/>
      </rPr>
      <t xml:space="preserve">. Журнал, индекс 79955, 120стр.,А4,370г.,журнал  для  органов  местного самоуправлении. </t>
    </r>
  </si>
  <si>
    <r>
      <rPr>
        <b/>
        <sz val="10"/>
        <rFont val="Times New Roman"/>
        <family val="1"/>
      </rPr>
      <t>Коммерсан</t>
    </r>
    <r>
      <rPr>
        <sz val="10"/>
        <rFont val="Times New Roman"/>
        <family val="1"/>
      </rPr>
      <t>т. Газета, индекс 45800, 12-52 стр.,А2,68-270г.,ежедневная общенациональная  деловая газета.</t>
    </r>
  </si>
  <si>
    <r>
      <rPr>
        <b/>
        <sz val="10"/>
        <rFont val="Times New Roman"/>
        <family val="1"/>
      </rPr>
      <t>Делопроизводство</t>
    </r>
    <r>
      <rPr>
        <sz val="10"/>
        <rFont val="Times New Roman"/>
        <family val="1"/>
      </rPr>
      <t xml:space="preserve">. Журнал, индекс  800397,120стр.,210х295, 400г., журнал  об организации  документооборота. </t>
    </r>
  </si>
  <si>
    <r>
      <rPr>
        <b/>
        <sz val="10"/>
        <rFont val="Times New Roman"/>
        <family val="1"/>
      </rPr>
      <t>Секретарское дело</t>
    </r>
    <r>
      <rPr>
        <sz val="10"/>
        <rFont val="Times New Roman"/>
        <family val="1"/>
      </rPr>
      <t xml:space="preserve">. Журнал, индекс 80993,100стр.,А4,200г., журнал  о тонкостях секретарского дела. </t>
    </r>
  </si>
  <si>
    <r>
      <rPr>
        <b/>
        <sz val="10"/>
        <color indexed="40"/>
        <rFont val="Times New Roman"/>
        <family val="1"/>
      </rPr>
      <t>Г</t>
    </r>
    <r>
      <rPr>
        <b/>
        <sz val="10"/>
        <rFont val="Times New Roman"/>
        <family val="1"/>
      </rPr>
      <t>ражданская защита</t>
    </r>
    <r>
      <rPr>
        <sz val="10"/>
        <rFont val="Times New Roman"/>
        <family val="1"/>
      </rPr>
      <t>. Журнал, индекс 73073,210х290,140г.</t>
    </r>
  </si>
  <si>
    <r>
      <rPr>
        <b/>
        <sz val="10"/>
        <rFont val="Times New Roman"/>
        <family val="1"/>
      </rPr>
      <t>Основы  безопасности жизнедеятельности</t>
    </r>
    <r>
      <rPr>
        <sz val="10"/>
        <rFont val="Times New Roman"/>
        <family val="1"/>
      </rPr>
      <t xml:space="preserve">. Журнал, индекс48909,64 стр.,210х290,180г., журнал МЧС России. </t>
    </r>
  </si>
  <si>
    <r>
      <rPr>
        <b/>
        <sz val="10"/>
        <rFont val="Times New Roman"/>
        <family val="1"/>
      </rPr>
      <t xml:space="preserve">Зарплата. </t>
    </r>
    <r>
      <rPr>
        <sz val="10"/>
        <rFont val="Times New Roman"/>
        <family val="1"/>
      </rPr>
      <t>Журнал, индекс 36357, 144стр.,70х160/16,248г., практический  журнал  для бухгалтера  о расчете зарплаты.</t>
    </r>
  </si>
  <si>
    <r>
      <rPr>
        <b/>
        <sz val="10"/>
        <rFont val="Times New Roman"/>
        <family val="1"/>
      </rPr>
      <t>Финансовый справочник бюджетной  организации</t>
    </r>
    <r>
      <rPr>
        <sz val="10"/>
        <rFont val="Times New Roman"/>
        <family val="1"/>
      </rPr>
      <t xml:space="preserve">. Журнал, индекс36426,80стр,165х255,190-210г., практическое, информационно-справочное издание  для бухгалтеров. </t>
    </r>
  </si>
  <si>
    <r>
      <rPr>
        <b/>
        <sz val="10"/>
        <color indexed="40"/>
        <rFont val="Times New Roman"/>
        <family val="1"/>
      </rPr>
      <t>Т</t>
    </r>
    <r>
      <rPr>
        <b/>
        <sz val="10"/>
        <rFont val="Times New Roman"/>
        <family val="1"/>
      </rPr>
      <t xml:space="preserve">ранспортное право. </t>
    </r>
    <r>
      <rPr>
        <sz val="10"/>
        <rFont val="Times New Roman"/>
        <family val="1"/>
      </rPr>
      <t>Журнал, индекс 47638, 48стр.,А4,150г.</t>
    </r>
  </si>
  <si>
    <r>
      <rPr>
        <b/>
        <sz val="10"/>
        <rFont val="Times New Roman"/>
        <family val="1"/>
      </rPr>
      <t>Бюджетный учет</t>
    </r>
    <r>
      <rPr>
        <sz val="10"/>
        <rFont val="Times New Roman"/>
        <family val="1"/>
      </rPr>
      <t xml:space="preserve">. Журнал, индекс 46542, 80стр.,А4,340г., практический  журнал  для  бух-в  бюджетной  сферы. </t>
    </r>
  </si>
  <si>
    <r>
      <rPr>
        <b/>
        <sz val="10"/>
        <rFont val="Times New Roman"/>
        <family val="1"/>
      </rPr>
      <t xml:space="preserve">ЖКХ: </t>
    </r>
    <r>
      <rPr>
        <sz val="10"/>
        <rFont val="Times New Roman"/>
        <family val="1"/>
      </rPr>
      <t xml:space="preserve">журнал руководителя  и главного  бухгалтера. Журнал, индекс 48887, 144стр., 69х90/8, 400г., ведущее  отраслевое  издание  для  специалистов ЖКХ  и работников муниципалитетов. </t>
    </r>
  </si>
  <si>
    <r>
      <rPr>
        <b/>
        <sz val="10"/>
        <rFont val="Times New Roman"/>
        <family val="1"/>
      </rPr>
      <t>Законодательные  и нормативные  документы  в ЖКХ</t>
    </r>
    <r>
      <rPr>
        <sz val="10"/>
        <rFont val="Times New Roman"/>
        <family val="1"/>
      </rPr>
      <t xml:space="preserve">. Журнал, индекс 81947, 90-100стр.,А4,260г., издание  для  руководителей  и специалистов ЖКХ. </t>
    </r>
  </si>
  <si>
    <r>
      <rPr>
        <b/>
        <sz val="10"/>
        <rFont val="Times New Roman"/>
        <family val="1"/>
      </rPr>
      <t>Консультации  и разъяснения  по вопросам ценообразования  и сметного  нормирования  в строительстве.</t>
    </r>
    <r>
      <rPr>
        <b/>
        <sz val="10"/>
        <color indexed="40"/>
        <rFont val="Times New Roman"/>
        <family val="1"/>
      </rPr>
      <t xml:space="preserve"> </t>
    </r>
    <r>
      <rPr>
        <sz val="10"/>
        <rFont val="Times New Roman"/>
        <family val="1"/>
      </rPr>
      <t xml:space="preserve">Журнал, индекс 14528,110стр.,А4,330г. Ответы  на  вопросы  по сметному  делу, бух.учету и управлению  в строительстве. </t>
    </r>
  </si>
  <si>
    <r>
      <rPr>
        <b/>
        <sz val="10"/>
        <rFont val="Times New Roman"/>
        <family val="1"/>
      </rPr>
      <t>Цены  и тарифы в ЖКХ.</t>
    </r>
    <r>
      <rPr>
        <sz val="10"/>
        <rFont val="Times New Roman"/>
        <family val="1"/>
      </rPr>
      <t xml:space="preserve"> Журнал, индекс 82944, 70стр.,А4,180г., содержит  информацию  о тарифах, нормах  потребления  коммунальных  услуг. </t>
    </r>
  </si>
  <si>
    <r>
      <rPr>
        <b/>
        <sz val="10"/>
        <rFont val="Times New Roman"/>
        <family val="1"/>
      </rPr>
      <t>Сметно-договорная  работа  в строительстве.</t>
    </r>
    <r>
      <rPr>
        <sz val="10"/>
        <rFont val="Times New Roman"/>
        <family val="1"/>
      </rPr>
      <t xml:space="preserve"> Журнал, индекс 84782,64-80стр.,60х88, 200г., сметное  нормирование, методики  обсчета объема работ. </t>
    </r>
  </si>
  <si>
    <r>
      <rPr>
        <b/>
        <sz val="10"/>
        <rFont val="Times New Roman"/>
        <family val="1"/>
      </rPr>
      <t>Вестник Высшего Арбитржного Суда Российской Федерации.</t>
    </r>
    <r>
      <rPr>
        <sz val="10"/>
        <rFont val="Times New Roman"/>
        <family val="1"/>
      </rPr>
      <t xml:space="preserve">Журнал, индекс 70040, 336стр.,60х84/8,410г.,официальное печатное издание Высшего Арбитражного  Суда РФ. </t>
    </r>
  </si>
  <si>
    <r>
      <t xml:space="preserve">Дата составления: </t>
    </r>
    <r>
      <rPr>
        <b/>
        <sz val="11"/>
        <rFont val="Times New Roman"/>
        <family val="1"/>
      </rPr>
      <t>08.04. 2010 г</t>
    </r>
  </si>
  <si>
    <t xml:space="preserve"> Начальная  максимальная цена контракта:</t>
  </si>
  <si>
    <t>Глава города Югорска</t>
  </si>
  <si>
    <t>Р.З. Салахов</t>
  </si>
  <si>
    <t>на поставку новогодних подарков</t>
  </si>
  <si>
    <t>Мягкая игрушка – символ года со сладостями. Вес  подарка:1 кг.</t>
  </si>
  <si>
    <t>ООО "Кондитерский холдинг "Королевский", г. Екатеринбург</t>
  </si>
  <si>
    <t>ООО "Петрополь", г. Санкт-Петербург</t>
  </si>
  <si>
    <t>620049, ул. Первомайская, д.109, офис 408. Телефон 8(343) 278-74-38.</t>
  </si>
  <si>
    <t>196128, ул. Варшавская д.19, корпус 2, офис 623-624. Телефон 8(812) 325-92-42.</t>
  </si>
  <si>
    <t>ООО "Яркие подарки", г. Екатеринбург</t>
  </si>
  <si>
    <t>620085, ул. 8 Марта, д.267, офис 21. Телефон 8(343) 317-29-56.</t>
  </si>
  <si>
    <t>Дата составления: 30.08.2010 г</t>
  </si>
  <si>
    <t xml:space="preserve"> Заместитель главного бухгалтера</t>
  </si>
  <si>
    <t>С.И. Кильдишева</t>
  </si>
  <si>
    <t>Обоснование расчета начальной (максимальной) цены контракта</t>
  </si>
  <si>
    <t>Общество с ограниченной отвественностью "Сибпродакс"</t>
  </si>
  <si>
    <t>Глава  администрации  города Югорска</t>
  </si>
  <si>
    <t>М.И. Бодак</t>
  </si>
  <si>
    <t>Общество с ограниченной ответственностью "Петрополь"</t>
  </si>
  <si>
    <t>Общество с ограниченной отвественностью ТД "Конфетный двор"</t>
  </si>
  <si>
    <t>Объединенные кондитеры; Красный Октябрь; Кф Славянка; РотФронт; КО Сладко; Бабаевский; КК Озерский сувенир; Конфетный двор;Красный Октябрь; Ламзурь; АККОНД; АВК; Рошен; Нестле.</t>
  </si>
  <si>
    <t xml:space="preserve">Вес подарка:   1000 гр.
Новогодний подарок в картонной упаковке оригинальной формы с новогодней символикой + дополнительное вложение.
Соответствие кондитерских изделий: ГОСТа 4570-93; ГОСТа Р 51074-2003. 
 </t>
  </si>
  <si>
    <t>Способ размещения заказа: открытый аукцион в электронной форме на поставку товара</t>
  </si>
  <si>
    <t>Средняя цена **</t>
  </si>
  <si>
    <t>Начальная цена***</t>
  </si>
  <si>
    <t xml:space="preserve">  Материал подарка:  в картонной упаковке оригинальной формы с новогодней символикой. 
Дополнительное вложение в виде сувенира.
 Состав подарочного набора:  
1. Шоколад с шоколадной начинкой; вес  90 гр.- 1 штука;
2.  Мягкий грильяж с добавлением натурального меда и фундука; вес  30 гр. – 2 штуки;
3. Глазированные шоколадной глазурью. Корпус состоит из пралине между слоями вафель; вес 30 гр. – 2 штуки;
4. Хрустящие глазированные вафельные конфеты с молочным вкусом; вес  30 гр. – 2 штуки;
5. Ореховые в мягкой карамели; вес 12 гр.  – 2 штуки;
6. Шоколадно-ореховое пралине с добавлением дробленой карамельной массы и вафель; вес 28 гр. – 2 штуки;
7. Пралине с вафельным ароматом с добавлением какао-порошка и сухого молока; вес  30 гр.– 2 штуки;
8. Пралиновые, глазированные шоколадной глазурью; вес  28 гр. – 2 штуки;
9. Темная помадная начинка с оттенком кофе; вес  30 гр. – 2 штуки;
10. Два слоя молочной помады со вкусом сливок и вареного сгущенного молока, глазированные шоколадной глазурью; вес 30 гр. – 2 штуки;
11.  Шоколадно-ореховое пралине с добавлением дробленого фундука; вес 15 гр.– 1 штука;
12. Арахис тертый, кондитерская глазурь; вес  28 гр. – 2 штуки;
13. Мягкая молочная карамель с орехами, покрытая молочным шоколадом; вес  19 гр. – 1 штука;
14. С помадным корпусом, глазированные шоколадной глазурью; вес  30 гр. – 2 штуки;
15. Пралине с насыщенным шоколадным вкусом; вес  30 гр. – 2 штуки;
16. Неглазированная двухслойная желейная конфета; вес  30 гр. – 2 штуки;
17. Халва в шоколаде; вес  30 гр.  – 2 штуки;
18. Темный шоколад со сладкой сливочной тянучки; вес  28 гр.– 2 штуки;
19. Вафельная конфета с нежной кремовой начинкой, посыпанная дробленым орехом и покрытая шоколадной глазурью; вес  28 гр.– 2 штуки;
20. С миндальным кремом и цельным миндалем; вес 28 гр. – 2 штуки;
21. Нежная конфетная масса с добавлением сгущенного молока и покрыта шоколадной глазурью; вес 30 гр.– 2 штуки;
22. Двухслойная из мягкой карамели и нуги; вес  28 гр. –2 штуки;
23. Глазированная на основе сливочного желе с мягкой карамелью внутри; вес  32 гр. – 2 штуки;
24. Со вкусом топленого молока в шоколадной глазури; вес  28 гр.  – 2 штуки. 
25. Курага десертная в шоколадной глазури; вес  30 гр. - 1 штука;
 26.Чернослив в шоколадной глазури; вес  30 гр.- 1 штука;  
27. Грильяж в шоколаде; вес  30 гр. -1 штука;
28. Дольки желейного мармелада; вес  59 гр.- 1 штука; 
29. Шоколадная в форме лесной шишки выполнена из нежного шоколада и наполнена воздушным зефиром с маленьким сюрпризом внутри; вес  30 - 1 штука; 
 30. Нежное сливочное неглазированное тоффи; вес  14 гр. - 2 штуки; 
31. Неглазированная с молочной начинкой; вес  17 гр. - 2 штуки;
32. С масляно - сахаристой начинкой; вес  17 гр. - 2 штуки; 
33. С шоколадно-ореховой начинкой из отборного жареного миндаля с какао, переслоенной карамельной массой; вес  17 гр. - 2 штуки; 
34. С молочно-малиновой начинкой; вес  17 гр. - 2 штуки; 
35. С молочно-клубничной начинкой; вес  17 гр. - 2 штуки;   
</t>
  </si>
  <si>
    <t xml:space="preserve"> 1 Шоколад молочный с дробленым фундуком; 100 гр. - 1 шт.;
2 Жевательный мармелад оригинальной формы; 120 гр. - 2 шт.;
3 Желейные конфеты с различными вкусами ароматных фруктов или ягод; 60 гр. - 4 шт.;
4 Драже из молочного шоколада с арахисом – Драже М &amp;М&amp;; 50 гр. - 1 шт.;
5 Халва подсолнечная в шоколаде; 30 гр. - 1 шт.;
6 Сочетание сахарного печенья, мягкой карамели и нежного суфле декорированное молочным шоколадом; 30 гр. - 1 шт.;
7 Грильяжная конфета; 29 гр. - 2 шт.;
8 Нежное суфле в шоколадной глазури – Птичья сласть (или эквивалент); 90 гр. -4 шт.;
9 Мягкая жевательная карамель со вкусом малины и  молочной начинкой – Фруктовая капель (или эквивалент); 16 гр. - 4 шт.;
10 Конфета на основе нуги с добавлением арахиса и изюма, глазированная шоколадной глазурью – Медовица (или эквивалент); 36 гр. - 2 шт.;
11 Глазированная конфета на основе сливочного желе – Левушка (или эквивалент); 42 гр. 3 шт.;
12 Конфеты с начинкой между слоями вафель, глазированные  шоколадом – Красная шапочка  (или эквивалент); 28 гр. - 2 шт.;
13 Двухслойная конфета из желе со сливочным вкусом – Лебедушка (или эквивалент); 48 гр. - 2 шт.;
14 Нежная нуга с ванильным вкусом, глазированная шоколадной глазурью - Нуга; 18 гр. - 1 шт.;
15 Конфета на основе тоффи - Тоффи; 36 гр. - 4 шт.;
16 Конфеты ассорти в молочном и темном шоколаде, с оригинальными кремовыми начинками; 20 гр. - 1 шт.;
17 Желейная конфета с различными вкусами ароматных фруктов или ягод с жидкой начинкой – Сластики Джузи  (или эквивалент); 24 гр. - 4 шт.;
18 Конфеты из воздушного кремового суфле с сочной желейной начинкой из мягкой карамели – Лель(или эквивалент); 51 гр. - 3 шт.;
19 Глазированная конфета с молочным тянущимся корпусом - Коровка; 48 гр. - 2 шт.;
20 Чернослив в молочной шоколадной глазури; 28 гр. - 2 шт.;
21 Курага в молочной шоколадной глазури; 28 гр. - 2 шт.;
22 Орехи в ассортименте в молочной шоколадной глазури; 100 гр. - 2 шт.
</t>
  </si>
  <si>
    <t>Дата составления: 20.09.2013г</t>
  </si>
  <si>
    <t>196128, г. Санкт-Петербург, ул. Варшавская, д.19, корп.2. К/т: 8 (812) 325-92-42, www.petropoll.ru. Источник информации: Коммерческое предложение от 18.09.2013 г № 13/146.</t>
  </si>
  <si>
    <t>г. Екатеринбург, Телефон 8(343) 311-50-00, www.konfetdvor.ru.  Источник информации: Коммерческое предложение: от 17.09.2013 г № б/н.</t>
  </si>
  <si>
    <t>625047, г. Тюмень, Старый тобольский тракт 5 км, стр. 1 а. К/т: 8 (3452) 284-284, 284-000. Источник информации: Коммерческое предложение от 19.09.2013 г № 195.</t>
  </si>
  <si>
    <t xml:space="preserve">И. В. Рахматулина </t>
  </si>
  <si>
    <t>Эксперт ОЗСВ</t>
  </si>
  <si>
    <t>тел.: 5-00-74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</si>
</sst>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7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0"/>
      <name val="Arial Cyr"/>
      <family val="2"/>
    </font>
    <font>
      <b/>
      <sz val="11"/>
      <name val="Times New Roman"/>
      <family val="1"/>
    </font>
    <font>
      <sz val="11"/>
      <color indexed="12"/>
      <name val="Times New Roman"/>
      <family val="1"/>
    </font>
    <font>
      <sz val="11"/>
      <color indexed="10"/>
      <name val="Times New Roman"/>
      <family val="1"/>
    </font>
    <font>
      <sz val="10"/>
      <color indexed="40"/>
      <name val="Times New Roman"/>
      <family val="1"/>
    </font>
    <font>
      <b/>
      <sz val="10"/>
      <color indexed="40"/>
      <name val="Times New Roman"/>
      <family val="1"/>
    </font>
    <font>
      <b/>
      <sz val="11"/>
      <color indexed="40"/>
      <name val="Times New Roman"/>
      <family val="1"/>
    </font>
    <font>
      <sz val="10"/>
      <color indexed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0"/>
      <color rgb="FF00B0F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4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center"/>
    </xf>
    <xf numFmtId="4" fontId="4" fillId="0" borderId="12" xfId="0" applyNumberFormat="1" applyFont="1" applyBorder="1" applyAlignment="1">
      <alignment vertical="top" wrapText="1"/>
    </xf>
    <xf numFmtId="4" fontId="4" fillId="0" borderId="12" xfId="0" applyNumberFormat="1" applyFont="1" applyBorder="1" applyAlignment="1">
      <alignment vertical="top"/>
    </xf>
    <xf numFmtId="0" fontId="4" fillId="0" borderId="12" xfId="0" applyFont="1" applyBorder="1" applyAlignment="1">
      <alignment horizontal="center"/>
    </xf>
    <xf numFmtId="4" fontId="4" fillId="0" borderId="12" xfId="0" applyNumberFormat="1" applyFont="1" applyBorder="1" applyAlignment="1">
      <alignment/>
    </xf>
    <xf numFmtId="4" fontId="4" fillId="33" borderId="12" xfId="0" applyNumberFormat="1" applyFont="1" applyFill="1" applyBorder="1" applyAlignment="1">
      <alignment/>
    </xf>
    <xf numFmtId="0" fontId="4" fillId="34" borderId="13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4" fontId="8" fillId="0" borderId="0" xfId="0" applyNumberFormat="1" applyFont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" fontId="4" fillId="0" borderId="12" xfId="0" applyNumberFormat="1" applyFont="1" applyBorder="1" applyAlignment="1">
      <alignment vertical="top" wrapText="1"/>
    </xf>
    <xf numFmtId="4" fontId="4" fillId="0" borderId="12" xfId="0" applyNumberFormat="1" applyFont="1" applyBorder="1" applyAlignment="1">
      <alignment vertical="top"/>
    </xf>
    <xf numFmtId="4" fontId="4" fillId="0" borderId="12" xfId="0" applyNumberFormat="1" applyFont="1" applyBorder="1" applyAlignment="1">
      <alignment/>
    </xf>
    <xf numFmtId="4" fontId="4" fillId="33" borderId="12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55" fillId="0" borderId="0" xfId="0" applyFont="1" applyAlignment="1">
      <alignment/>
    </xf>
    <xf numFmtId="4" fontId="55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4" fillId="0" borderId="12" xfId="0" applyNumberFormat="1" applyFont="1" applyFill="1" applyBorder="1" applyAlignment="1">
      <alignment/>
    </xf>
    <xf numFmtId="4" fontId="4" fillId="0" borderId="12" xfId="0" applyNumberFormat="1" applyFont="1" applyFill="1" applyBorder="1" applyAlignment="1">
      <alignment vertical="top" wrapText="1"/>
    </xf>
    <xf numFmtId="4" fontId="4" fillId="0" borderId="12" xfId="0" applyNumberFormat="1" applyFont="1" applyFill="1" applyBorder="1" applyAlignment="1">
      <alignment vertical="top"/>
    </xf>
    <xf numFmtId="4" fontId="4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 horizontal="center"/>
    </xf>
    <xf numFmtId="4" fontId="8" fillId="33" borderId="12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4" fontId="8" fillId="0" borderId="0" xfId="0" applyNumberFormat="1" applyFont="1" applyAlignment="1">
      <alignment horizontal="center"/>
    </xf>
    <xf numFmtId="0" fontId="3" fillId="0" borderId="14" xfId="0" applyFont="1" applyBorder="1" applyAlignment="1">
      <alignment/>
    </xf>
    <xf numFmtId="0" fontId="0" fillId="0" borderId="14" xfId="0" applyBorder="1" applyAlignment="1">
      <alignment/>
    </xf>
    <xf numFmtId="0" fontId="4" fillId="0" borderId="0" xfId="0" applyFont="1" applyAlignment="1">
      <alignment wrapText="1"/>
    </xf>
    <xf numFmtId="0" fontId="8" fillId="0" borderId="15" xfId="0" applyFont="1" applyFill="1" applyBorder="1" applyAlignment="1">
      <alignment vertical="top" wrapText="1"/>
    </xf>
    <xf numFmtId="0" fontId="8" fillId="0" borderId="16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left" vertical="top" wrapText="1"/>
    </xf>
    <xf numFmtId="0" fontId="4" fillId="0" borderId="22" xfId="0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horizontal="left" vertical="top" wrapText="1"/>
    </xf>
    <xf numFmtId="0" fontId="4" fillId="0" borderId="24" xfId="0" applyFont="1" applyFill="1" applyBorder="1" applyAlignment="1">
      <alignment horizontal="left" vertical="top" wrapText="1"/>
    </xf>
    <xf numFmtId="0" fontId="4" fillId="0" borderId="25" xfId="0" applyFont="1" applyFill="1" applyBorder="1" applyAlignment="1">
      <alignment horizontal="left" vertical="top" wrapText="1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4" fillId="0" borderId="1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3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6" fillId="0" borderId="26" xfId="0" applyFont="1" applyFill="1" applyBorder="1" applyAlignment="1">
      <alignment horizontal="left" vertical="top" wrapText="1"/>
    </xf>
    <xf numFmtId="0" fontId="15" fillId="0" borderId="32" xfId="0" applyFont="1" applyFill="1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27" xfId="0" applyBorder="1" applyAlignment="1">
      <alignment/>
    </xf>
    <xf numFmtId="0" fontId="0" fillId="0" borderId="34" xfId="0" applyBorder="1" applyAlignment="1">
      <alignment/>
    </xf>
    <xf numFmtId="0" fontId="0" fillId="0" borderId="29" xfId="0" applyBorder="1" applyAlignment="1">
      <alignment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15" fillId="0" borderId="4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5" fillId="0" borderId="41" xfId="0" applyFont="1" applyFill="1" applyBorder="1" applyAlignment="1">
      <alignment horizontal="center" vertical="top" wrapText="1"/>
    </xf>
    <xf numFmtId="0" fontId="15" fillId="0" borderId="32" xfId="0" applyFont="1" applyFill="1" applyBorder="1" applyAlignment="1">
      <alignment horizontal="center" vertical="top" wrapText="1"/>
    </xf>
    <xf numFmtId="0" fontId="0" fillId="0" borderId="32" xfId="0" applyBorder="1" applyAlignment="1">
      <alignment/>
    </xf>
    <xf numFmtId="0" fontId="0" fillId="0" borderId="42" xfId="0" applyBorder="1" applyAlignment="1">
      <alignment/>
    </xf>
    <xf numFmtId="0" fontId="4" fillId="0" borderId="4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7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left" vertical="top" wrapText="1"/>
    </xf>
    <xf numFmtId="0" fontId="1" fillId="0" borderId="46" xfId="0" applyFont="1" applyFill="1" applyBorder="1" applyAlignment="1">
      <alignment horizontal="left" vertical="top" wrapText="1"/>
    </xf>
    <xf numFmtId="0" fontId="1" fillId="0" borderId="47" xfId="0" applyFont="1" applyFill="1" applyBorder="1" applyAlignment="1">
      <alignment horizontal="left" vertical="top" wrapText="1"/>
    </xf>
    <xf numFmtId="0" fontId="56" fillId="0" borderId="17" xfId="0" applyFont="1" applyFill="1" applyBorder="1" applyAlignment="1">
      <alignment horizontal="left" vertical="top" wrapText="1"/>
    </xf>
    <xf numFmtId="0" fontId="56" fillId="0" borderId="18" xfId="0" applyFont="1" applyFill="1" applyBorder="1" applyAlignment="1">
      <alignment horizontal="left" vertical="top" wrapText="1"/>
    </xf>
    <xf numFmtId="0" fontId="56" fillId="0" borderId="19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top" wrapText="1"/>
    </xf>
    <xf numFmtId="0" fontId="10" fillId="0" borderId="13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4" fillId="35" borderId="12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top" wrapText="1"/>
    </xf>
    <xf numFmtId="0" fontId="9" fillId="0" borderId="18" xfId="0" applyFont="1" applyFill="1" applyBorder="1" applyAlignment="1">
      <alignment horizontal="left" vertical="top" wrapText="1"/>
    </xf>
    <xf numFmtId="0" fontId="9" fillId="0" borderId="19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top" wrapText="1"/>
    </xf>
    <xf numFmtId="0" fontId="7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view="pageBreakPreview" zoomScaleSheetLayoutView="100" workbookViewId="0" topLeftCell="A1">
      <selection activeCell="H7" sqref="H7"/>
    </sheetView>
  </sheetViews>
  <sheetFormatPr defaultColWidth="11.57421875" defaultRowHeight="12.75"/>
  <cols>
    <col min="1" max="1" width="28.28125" style="1" customWidth="1"/>
    <col min="2" max="2" width="19.00390625" style="1" customWidth="1"/>
    <col min="3" max="3" width="20.00390625" style="1" customWidth="1"/>
    <col min="4" max="4" width="19.7109375" style="1" customWidth="1"/>
    <col min="5" max="5" width="25.140625" style="1" customWidth="1"/>
    <col min="6" max="7" width="11.421875" style="1" customWidth="1"/>
    <col min="8" max="16384" width="11.57421875" style="1" customWidth="1"/>
  </cols>
  <sheetData>
    <row r="1" spans="1:6" ht="15.75">
      <c r="A1" s="3"/>
      <c r="B1" s="3"/>
      <c r="C1" s="4" t="s">
        <v>257</v>
      </c>
      <c r="D1" s="3"/>
      <c r="E1" s="3"/>
      <c r="F1" s="3"/>
    </row>
    <row r="2" spans="1:6" ht="15.75">
      <c r="A2" s="3"/>
      <c r="B2" s="3"/>
      <c r="C2" s="4" t="s">
        <v>246</v>
      </c>
      <c r="D2" s="3"/>
      <c r="E2" s="3"/>
      <c r="F2" s="3"/>
    </row>
    <row r="3" spans="1:6" ht="15.75">
      <c r="A3" s="3"/>
      <c r="B3" s="3"/>
      <c r="C3" s="4"/>
      <c r="D3" s="3"/>
      <c r="E3" s="3"/>
      <c r="F3" s="3"/>
    </row>
    <row r="4" spans="1:6" s="30" customFormat="1" ht="15" customHeight="1">
      <c r="A4" s="29" t="s">
        <v>6</v>
      </c>
      <c r="B4" s="29"/>
      <c r="C4" s="29"/>
      <c r="D4" s="29"/>
      <c r="E4" s="29"/>
      <c r="F4" s="29"/>
    </row>
    <row r="5" spans="1:6" ht="15">
      <c r="A5" s="5" t="s">
        <v>7</v>
      </c>
      <c r="B5" s="52" t="s">
        <v>8</v>
      </c>
      <c r="C5" s="52"/>
      <c r="D5" s="52"/>
      <c r="E5" s="5" t="s">
        <v>9</v>
      </c>
      <c r="F5" s="5" t="s">
        <v>10</v>
      </c>
    </row>
    <row r="6" spans="1:6" ht="18.75" customHeight="1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409.5" customHeight="1">
      <c r="A7" s="48" t="s">
        <v>13</v>
      </c>
      <c r="B7" s="59" t="s">
        <v>269</v>
      </c>
      <c r="C7" s="60"/>
      <c r="D7" s="60"/>
      <c r="E7" s="61"/>
      <c r="F7" s="50" t="s">
        <v>15</v>
      </c>
    </row>
    <row r="8" spans="1:6" ht="27.75" customHeight="1">
      <c r="A8" s="49"/>
      <c r="B8" s="62"/>
      <c r="C8" s="63"/>
      <c r="D8" s="63"/>
      <c r="E8" s="64"/>
      <c r="F8" s="51"/>
    </row>
    <row r="9" spans="1:6" ht="63" customHeight="1">
      <c r="A9" s="7"/>
      <c r="B9" s="56" t="s">
        <v>264</v>
      </c>
      <c r="C9" s="57"/>
      <c r="D9" s="57"/>
      <c r="E9" s="58"/>
      <c r="F9" s="8"/>
    </row>
    <row r="10" spans="1:6" ht="17.25" customHeight="1">
      <c r="A10" s="9" t="s">
        <v>16</v>
      </c>
      <c r="B10" s="53">
        <v>1300</v>
      </c>
      <c r="C10" s="53"/>
      <c r="D10" s="53"/>
      <c r="E10" s="53"/>
      <c r="F10" s="24" t="s">
        <v>15</v>
      </c>
    </row>
    <row r="11" spans="1:6" ht="27.75" customHeight="1">
      <c r="A11" s="9" t="s">
        <v>17</v>
      </c>
      <c r="B11" s="54" t="s">
        <v>263</v>
      </c>
      <c r="C11" s="54"/>
      <c r="D11" s="54"/>
      <c r="E11" s="54"/>
      <c r="F11" s="24" t="s">
        <v>15</v>
      </c>
    </row>
    <row r="12" spans="1:6" ht="12.75" customHeight="1">
      <c r="A12" s="9" t="s">
        <v>19</v>
      </c>
      <c r="B12" s="25">
        <v>384.6</v>
      </c>
      <c r="C12" s="25">
        <v>380</v>
      </c>
      <c r="D12" s="25">
        <v>389.2</v>
      </c>
      <c r="E12" s="38">
        <f>(B12+C12+D12)/3</f>
        <v>384.59999999999997</v>
      </c>
      <c r="F12" s="26">
        <v>384.6</v>
      </c>
    </row>
    <row r="13" spans="1:6" ht="24" customHeight="1">
      <c r="A13" s="13" t="s">
        <v>20</v>
      </c>
      <c r="B13" s="36">
        <f>B12*$B10</f>
        <v>499980.00000000006</v>
      </c>
      <c r="C13" s="36">
        <f>C12*$B10</f>
        <v>494000</v>
      </c>
      <c r="D13" s="36">
        <f>D12*$B10</f>
        <v>505960</v>
      </c>
      <c r="E13" s="36">
        <f>E12*$B10</f>
        <v>499979.99999999994</v>
      </c>
      <c r="F13" s="28">
        <v>499980</v>
      </c>
    </row>
    <row r="14" spans="1:6" ht="18" customHeight="1">
      <c r="A14" s="40" t="s">
        <v>20</v>
      </c>
      <c r="B14" s="39"/>
      <c r="C14" s="39"/>
      <c r="D14" s="39"/>
      <c r="E14" s="39"/>
      <c r="F14" s="41">
        <f>F13</f>
        <v>499980</v>
      </c>
    </row>
    <row r="15" spans="1:6" ht="56.25" customHeight="1">
      <c r="A15" s="16" t="s">
        <v>43</v>
      </c>
      <c r="B15" s="55" t="s">
        <v>44</v>
      </c>
      <c r="C15" s="55"/>
      <c r="D15" s="55" t="s">
        <v>45</v>
      </c>
      <c r="E15" s="55"/>
      <c r="F15" s="55"/>
    </row>
    <row r="16" spans="1:6" ht="51" customHeight="1">
      <c r="A16" s="16">
        <v>1</v>
      </c>
      <c r="B16" s="67" t="s">
        <v>261</v>
      </c>
      <c r="C16" s="67"/>
      <c r="D16" s="67" t="s">
        <v>271</v>
      </c>
      <c r="E16" s="67"/>
      <c r="F16" s="67"/>
    </row>
    <row r="17" spans="1:6" ht="58.5" customHeight="1">
      <c r="A17" s="16">
        <v>2</v>
      </c>
      <c r="B17" s="67" t="s">
        <v>262</v>
      </c>
      <c r="C17" s="67"/>
      <c r="D17" s="67" t="s">
        <v>272</v>
      </c>
      <c r="E17" s="67"/>
      <c r="F17" s="67"/>
    </row>
    <row r="18" spans="1:6" ht="49.5" customHeight="1">
      <c r="A18" s="16">
        <v>3</v>
      </c>
      <c r="B18" s="67" t="s">
        <v>258</v>
      </c>
      <c r="C18" s="67"/>
      <c r="D18" s="67" t="s">
        <v>273</v>
      </c>
      <c r="E18" s="67"/>
      <c r="F18" s="67"/>
    </row>
    <row r="19" spans="1:7" s="19" customFormat="1" ht="15">
      <c r="A19" s="19" t="s">
        <v>270</v>
      </c>
      <c r="C19" s="42"/>
      <c r="D19" s="42"/>
      <c r="E19" s="43" t="s">
        <v>243</v>
      </c>
      <c r="F19" s="22">
        <v>499980</v>
      </c>
      <c r="G19" s="22"/>
    </row>
    <row r="20" spans="3:7" s="19" customFormat="1" ht="15">
      <c r="C20" s="42"/>
      <c r="D20" s="42"/>
      <c r="E20" s="43"/>
      <c r="F20" s="22"/>
      <c r="G20" s="22"/>
    </row>
    <row r="21" spans="1:7" s="19" customFormat="1" ht="15">
      <c r="A21" s="19" t="s">
        <v>259</v>
      </c>
      <c r="C21" s="42"/>
      <c r="D21" s="42"/>
      <c r="E21" s="43"/>
      <c r="F21" s="44" t="s">
        <v>260</v>
      </c>
      <c r="G21" s="22"/>
    </row>
    <row r="22" s="19" customFormat="1" ht="15"/>
    <row r="23" spans="1:6" s="19" customFormat="1" ht="15">
      <c r="A23" s="19" t="s">
        <v>125</v>
      </c>
      <c r="F23" s="43" t="s">
        <v>126</v>
      </c>
    </row>
    <row r="24" s="19" customFormat="1" ht="15"/>
    <row r="25" spans="1:6" s="19" customFormat="1" ht="15">
      <c r="A25" s="19" t="s">
        <v>76</v>
      </c>
      <c r="F25" s="21"/>
    </row>
    <row r="26" spans="1:10" ht="12.75" customHeight="1">
      <c r="A26" s="19" t="s">
        <v>275</v>
      </c>
      <c r="E26" s="65" t="s">
        <v>274</v>
      </c>
      <c r="F26" s="65"/>
      <c r="H26" s="66"/>
      <c r="I26" s="66"/>
      <c r="J26" s="66"/>
    </row>
    <row r="27" spans="1:5" ht="15">
      <c r="A27" s="47" t="s">
        <v>276</v>
      </c>
      <c r="B27" s="32"/>
      <c r="C27" s="32"/>
      <c r="D27" s="32"/>
      <c r="E27" s="32"/>
    </row>
    <row r="28" ht="12.75">
      <c r="P28" s="1" t="s">
        <v>200</v>
      </c>
    </row>
  </sheetData>
  <sheetProtection selectLockedCells="1" selectUnlockedCells="1"/>
  <mergeCells count="17">
    <mergeCell ref="E26:F26"/>
    <mergeCell ref="H26:J26"/>
    <mergeCell ref="B16:C16"/>
    <mergeCell ref="D16:F16"/>
    <mergeCell ref="B17:C17"/>
    <mergeCell ref="D17:F17"/>
    <mergeCell ref="B18:C18"/>
    <mergeCell ref="D18:F18"/>
    <mergeCell ref="A7:A8"/>
    <mergeCell ref="F7:F8"/>
    <mergeCell ref="B5:D5"/>
    <mergeCell ref="B10:E10"/>
    <mergeCell ref="B11:E11"/>
    <mergeCell ref="B15:C15"/>
    <mergeCell ref="D15:F15"/>
    <mergeCell ref="B9:E9"/>
    <mergeCell ref="B7:E8"/>
  </mergeCells>
  <printOptions/>
  <pageMargins left="0.6692913385826772" right="0.07874015748031496" top="0.03937007874015748" bottom="0" header="0.5118110236220472" footer="0.5118110236220472"/>
  <pageSetup horizontalDpi="600" verticalDpi="600" orientation="portrait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1"/>
  <sheetViews>
    <sheetView zoomScaleSheetLayoutView="100" zoomScalePageLayoutView="0" workbookViewId="0" topLeftCell="A1">
      <pane xSplit="1" ySplit="1" topLeftCell="B17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C39" sqref="C39"/>
    </sheetView>
  </sheetViews>
  <sheetFormatPr defaultColWidth="11.57421875" defaultRowHeight="12.75"/>
  <cols>
    <col min="1" max="1" width="28.28125" style="1" customWidth="1"/>
    <col min="2" max="4" width="13.28125" style="1" customWidth="1"/>
    <col min="5" max="5" width="16.7109375" style="1" customWidth="1"/>
    <col min="6" max="6" width="11.421875" style="1" customWidth="1"/>
    <col min="7" max="16384" width="11.57421875" style="1" customWidth="1"/>
  </cols>
  <sheetData>
    <row r="1" spans="1:6" ht="15.75">
      <c r="A1" s="3"/>
      <c r="B1" s="3"/>
      <c r="C1" s="4" t="s">
        <v>0</v>
      </c>
      <c r="D1" s="3"/>
      <c r="E1" s="3"/>
      <c r="F1" s="3"/>
    </row>
    <row r="2" spans="1:6" ht="15.75">
      <c r="A2" s="3"/>
      <c r="B2" s="3"/>
      <c r="C2" s="4" t="s">
        <v>99</v>
      </c>
      <c r="D2" s="3"/>
      <c r="E2" s="3"/>
      <c r="F2" s="3"/>
    </row>
    <row r="3" spans="1:6" ht="15.75">
      <c r="A3" s="3"/>
      <c r="B3" s="3"/>
      <c r="C3" s="4"/>
      <c r="D3" s="3"/>
      <c r="E3" s="3"/>
      <c r="F3" s="3"/>
    </row>
    <row r="4" spans="1:6" ht="15" customHeight="1">
      <c r="A4" s="3" t="s">
        <v>6</v>
      </c>
      <c r="B4" s="3"/>
      <c r="C4" s="3"/>
      <c r="D4" s="3"/>
      <c r="E4" s="3"/>
      <c r="F4" s="3"/>
    </row>
    <row r="5" spans="1:6" ht="15">
      <c r="A5" s="5" t="s">
        <v>7</v>
      </c>
      <c r="B5" s="52" t="s">
        <v>8</v>
      </c>
      <c r="C5" s="52"/>
      <c r="D5" s="52"/>
      <c r="E5" s="5" t="s">
        <v>9</v>
      </c>
      <c r="F5" s="5" t="s">
        <v>10</v>
      </c>
    </row>
    <row r="6" spans="1:6" ht="15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105" customHeight="1">
      <c r="A7" s="7" t="s">
        <v>13</v>
      </c>
      <c r="B7" s="137" t="s">
        <v>97</v>
      </c>
      <c r="C7" s="57"/>
      <c r="D7" s="57"/>
      <c r="E7" s="58"/>
      <c r="F7" s="8" t="s">
        <v>15</v>
      </c>
    </row>
    <row r="8" spans="1:6" ht="15">
      <c r="A8" s="9" t="s">
        <v>16</v>
      </c>
      <c r="B8" s="53">
        <v>11</v>
      </c>
      <c r="C8" s="53"/>
      <c r="D8" s="53"/>
      <c r="E8" s="53"/>
      <c r="F8" s="24" t="s">
        <v>15</v>
      </c>
    </row>
    <row r="9" spans="1:6" ht="39.75" customHeight="1">
      <c r="A9" s="9" t="s">
        <v>17</v>
      </c>
      <c r="B9" s="124" t="s">
        <v>96</v>
      </c>
      <c r="C9" s="124"/>
      <c r="D9" s="124"/>
      <c r="E9" s="124"/>
      <c r="F9" s="24" t="s">
        <v>15</v>
      </c>
    </row>
    <row r="10" spans="1:6" ht="15">
      <c r="A10" s="9" t="s">
        <v>19</v>
      </c>
      <c r="B10" s="25">
        <v>9816.3</v>
      </c>
      <c r="C10" s="25">
        <v>9730</v>
      </c>
      <c r="D10" s="25">
        <v>9902.6</v>
      </c>
      <c r="E10" s="26">
        <f>(B10+C10+D10)/3</f>
        <v>9816.300000000001</v>
      </c>
      <c r="F10" s="26">
        <v>9816.3</v>
      </c>
    </row>
    <row r="11" spans="1:6" ht="15">
      <c r="A11" s="13" t="s">
        <v>20</v>
      </c>
      <c r="B11" s="27">
        <f>B10*$B8</f>
        <v>107979.29999999999</v>
      </c>
      <c r="C11" s="27">
        <f>C10*$B8</f>
        <v>107030</v>
      </c>
      <c r="D11" s="27">
        <f>D10*$B8</f>
        <v>108928.6</v>
      </c>
      <c r="E11" s="27">
        <f>E10*$B8</f>
        <v>107979.30000000002</v>
      </c>
      <c r="F11" s="28">
        <f>F10*$B8</f>
        <v>107979.29999999999</v>
      </c>
    </row>
    <row r="12" spans="1:6" ht="27" customHeight="1">
      <c r="A12" s="7" t="s">
        <v>13</v>
      </c>
      <c r="B12" s="135" t="s">
        <v>85</v>
      </c>
      <c r="C12" s="135"/>
      <c r="D12" s="135"/>
      <c r="E12" s="135"/>
      <c r="F12" s="8" t="s">
        <v>15</v>
      </c>
    </row>
    <row r="13" spans="1:6" ht="15">
      <c r="A13" s="9" t="s">
        <v>16</v>
      </c>
      <c r="B13" s="53">
        <v>14</v>
      </c>
      <c r="C13" s="53"/>
      <c r="D13" s="53"/>
      <c r="E13" s="53"/>
      <c r="F13" s="24" t="s">
        <v>15</v>
      </c>
    </row>
    <row r="14" spans="1:6" ht="22.5" customHeight="1">
      <c r="A14" s="9" t="s">
        <v>17</v>
      </c>
      <c r="B14" s="124" t="s">
        <v>86</v>
      </c>
      <c r="C14" s="124"/>
      <c r="D14" s="124"/>
      <c r="E14" s="124"/>
      <c r="F14" s="24" t="s">
        <v>15</v>
      </c>
    </row>
    <row r="15" spans="1:6" ht="15">
      <c r="A15" s="9" t="s">
        <v>19</v>
      </c>
      <c r="B15" s="25">
        <v>340.15</v>
      </c>
      <c r="C15" s="25">
        <v>320</v>
      </c>
      <c r="D15" s="25">
        <v>360.3</v>
      </c>
      <c r="E15" s="26">
        <v>340.15</v>
      </c>
      <c r="F15" s="26">
        <v>340.15</v>
      </c>
    </row>
    <row r="16" spans="1:6" ht="15">
      <c r="A16" s="13" t="s">
        <v>20</v>
      </c>
      <c r="B16" s="27">
        <v>4762.1</v>
      </c>
      <c r="C16" s="27">
        <f>C15*$B13</f>
        <v>4480</v>
      </c>
      <c r="D16" s="27">
        <f>D15*$B13</f>
        <v>5044.2</v>
      </c>
      <c r="E16" s="27">
        <v>4762.1</v>
      </c>
      <c r="F16" s="28">
        <v>4762.1</v>
      </c>
    </row>
    <row r="17" spans="1:6" ht="26.25" customHeight="1">
      <c r="A17" s="7" t="s">
        <v>13</v>
      </c>
      <c r="B17" s="135" t="s">
        <v>92</v>
      </c>
      <c r="C17" s="135"/>
      <c r="D17" s="135"/>
      <c r="E17" s="135"/>
      <c r="F17" s="8" t="s">
        <v>15</v>
      </c>
    </row>
    <row r="18" spans="1:6" ht="15">
      <c r="A18" s="9" t="s">
        <v>16</v>
      </c>
      <c r="B18" s="53">
        <v>11</v>
      </c>
      <c r="C18" s="53"/>
      <c r="D18" s="53"/>
      <c r="E18" s="53"/>
      <c r="F18" s="24" t="s">
        <v>15</v>
      </c>
    </row>
    <row r="19" spans="1:6" ht="24.75" customHeight="1">
      <c r="A19" s="9" t="s">
        <v>17</v>
      </c>
      <c r="B19" s="124" t="s">
        <v>91</v>
      </c>
      <c r="C19" s="124"/>
      <c r="D19" s="124"/>
      <c r="E19" s="124"/>
      <c r="F19" s="24" t="s">
        <v>15</v>
      </c>
    </row>
    <row r="20" spans="1:6" ht="15">
      <c r="A20" s="9" t="s">
        <v>19</v>
      </c>
      <c r="B20" s="25">
        <v>5616</v>
      </c>
      <c r="C20" s="25">
        <v>5780</v>
      </c>
      <c r="D20" s="25">
        <v>5452</v>
      </c>
      <c r="E20" s="26">
        <f>(B20+C20+D20)/3</f>
        <v>5616</v>
      </c>
      <c r="F20" s="26">
        <v>5616</v>
      </c>
    </row>
    <row r="21" spans="1:6" ht="15">
      <c r="A21" s="13" t="s">
        <v>20</v>
      </c>
      <c r="B21" s="27">
        <f>B20*$B18</f>
        <v>61776</v>
      </c>
      <c r="C21" s="27">
        <f>C20*$B18</f>
        <v>63580</v>
      </c>
      <c r="D21" s="27">
        <f>D20*$B18</f>
        <v>59972</v>
      </c>
      <c r="E21" s="27">
        <f>E20*$B18</f>
        <v>61776</v>
      </c>
      <c r="F21" s="28">
        <f>F20*$B18</f>
        <v>61776</v>
      </c>
    </row>
    <row r="22" spans="1:6" ht="26.25" customHeight="1">
      <c r="A22" s="7" t="s">
        <v>13</v>
      </c>
      <c r="B22" s="135" t="s">
        <v>93</v>
      </c>
      <c r="C22" s="135"/>
      <c r="D22" s="135"/>
      <c r="E22" s="135"/>
      <c r="F22" s="8" t="s">
        <v>15</v>
      </c>
    </row>
    <row r="23" spans="1:6" ht="15">
      <c r="A23" s="9" t="s">
        <v>16</v>
      </c>
      <c r="B23" s="53">
        <v>11</v>
      </c>
      <c r="C23" s="53"/>
      <c r="D23" s="53"/>
      <c r="E23" s="53"/>
      <c r="F23" s="24" t="s">
        <v>15</v>
      </c>
    </row>
    <row r="24" spans="1:6" ht="15" customHeight="1">
      <c r="A24" s="9" t="s">
        <v>17</v>
      </c>
      <c r="B24" s="136" t="s">
        <v>94</v>
      </c>
      <c r="C24" s="136"/>
      <c r="D24" s="136"/>
      <c r="E24" s="136"/>
      <c r="F24" s="24" t="s">
        <v>15</v>
      </c>
    </row>
    <row r="25" spans="1:6" ht="15">
      <c r="A25" s="9" t="s">
        <v>19</v>
      </c>
      <c r="B25" s="25">
        <v>2316.6</v>
      </c>
      <c r="C25" s="25">
        <v>2490</v>
      </c>
      <c r="D25" s="25">
        <v>2143.2</v>
      </c>
      <c r="E25" s="26">
        <f>(B25+C25+D25)/3</f>
        <v>2316.6</v>
      </c>
      <c r="F25" s="26">
        <v>2316.6</v>
      </c>
    </row>
    <row r="26" spans="1:6" ht="15">
      <c r="A26" s="13" t="s">
        <v>20</v>
      </c>
      <c r="B26" s="27">
        <f>B25*B23</f>
        <v>25482.6</v>
      </c>
      <c r="C26" s="27">
        <f>C25*B23</f>
        <v>27390</v>
      </c>
      <c r="D26" s="27">
        <f>D25*B23</f>
        <v>23575.199999999997</v>
      </c>
      <c r="E26" s="27">
        <f>E25*$B23</f>
        <v>25482.6</v>
      </c>
      <c r="F26" s="28">
        <f>F25*$B23</f>
        <v>25482.6</v>
      </c>
    </row>
    <row r="27" spans="1:6" ht="45" customHeight="1">
      <c r="A27" s="16" t="s">
        <v>43</v>
      </c>
      <c r="B27" s="55" t="s">
        <v>44</v>
      </c>
      <c r="C27" s="55"/>
      <c r="D27" s="55" t="s">
        <v>45</v>
      </c>
      <c r="E27" s="55"/>
      <c r="F27" s="55"/>
    </row>
    <row r="28" spans="1:6" ht="26.25" customHeight="1">
      <c r="A28" s="16">
        <v>1</v>
      </c>
      <c r="B28" s="123" t="s">
        <v>82</v>
      </c>
      <c r="C28" s="123"/>
      <c r="D28" s="123" t="s">
        <v>81</v>
      </c>
      <c r="E28" s="123"/>
      <c r="F28" s="123"/>
    </row>
    <row r="29" spans="1:6" ht="15" customHeight="1">
      <c r="A29" s="16">
        <v>2</v>
      </c>
      <c r="B29" s="123" t="s">
        <v>48</v>
      </c>
      <c r="C29" s="123"/>
      <c r="D29" s="123" t="s">
        <v>49</v>
      </c>
      <c r="E29" s="123"/>
      <c r="F29" s="123"/>
    </row>
    <row r="30" spans="1:6" ht="15" customHeight="1">
      <c r="A30" s="16">
        <v>3</v>
      </c>
      <c r="B30" s="123" t="s">
        <v>50</v>
      </c>
      <c r="C30" s="123"/>
      <c r="D30" s="123" t="s">
        <v>51</v>
      </c>
      <c r="E30" s="123"/>
      <c r="F30" s="123"/>
    </row>
    <row r="31" spans="1:6" ht="7.5" customHeight="1">
      <c r="A31" s="13"/>
      <c r="B31" s="14"/>
      <c r="C31" s="14"/>
      <c r="D31" s="14"/>
      <c r="E31" s="14"/>
      <c r="F31" s="15"/>
    </row>
    <row r="32" spans="1:6" ht="7.5" customHeight="1">
      <c r="A32" s="13"/>
      <c r="B32" s="14"/>
      <c r="C32" s="14"/>
      <c r="D32" s="14"/>
      <c r="E32" s="14"/>
      <c r="F32" s="15"/>
    </row>
    <row r="33" s="19" customFormat="1" ht="15"/>
    <row r="34" s="19" customFormat="1" ht="15"/>
    <row r="35" spans="6:7" s="19" customFormat="1" ht="15">
      <c r="F35" s="117"/>
      <c r="G35" s="118"/>
    </row>
    <row r="36" spans="1:7" s="19" customFormat="1" ht="15">
      <c r="A36" s="19" t="s">
        <v>83</v>
      </c>
      <c r="E36" s="21" t="s">
        <v>73</v>
      </c>
      <c r="F36" s="22">
        <v>200000</v>
      </c>
      <c r="G36" s="22"/>
    </row>
    <row r="37" s="19" customFormat="1" ht="15"/>
    <row r="38" spans="1:6" s="19" customFormat="1" ht="15">
      <c r="A38" s="19" t="s">
        <v>121</v>
      </c>
      <c r="F38" s="21" t="s">
        <v>79</v>
      </c>
    </row>
    <row r="39" s="19" customFormat="1" ht="15"/>
    <row r="40" spans="1:6" s="19" customFormat="1" ht="15">
      <c r="A40" s="19" t="s">
        <v>76</v>
      </c>
      <c r="F40" s="21" t="s">
        <v>80</v>
      </c>
    </row>
    <row r="41" s="19" customFormat="1" ht="15">
      <c r="F41" s="19" t="s">
        <v>98</v>
      </c>
    </row>
  </sheetData>
  <sheetProtection selectLockedCells="1" selectUnlockedCells="1"/>
  <mergeCells count="22">
    <mergeCell ref="B17:E17"/>
    <mergeCell ref="B18:E18"/>
    <mergeCell ref="B27:C27"/>
    <mergeCell ref="D27:F27"/>
    <mergeCell ref="B23:E23"/>
    <mergeCell ref="B24:E24"/>
    <mergeCell ref="F35:G35"/>
    <mergeCell ref="B5:D5"/>
    <mergeCell ref="B7:E7"/>
    <mergeCell ref="B8:E8"/>
    <mergeCell ref="B9:E9"/>
    <mergeCell ref="B12:E12"/>
    <mergeCell ref="B13:E13"/>
    <mergeCell ref="B14:E14"/>
    <mergeCell ref="B19:E19"/>
    <mergeCell ref="B22:E22"/>
    <mergeCell ref="B30:C30"/>
    <mergeCell ref="D30:F30"/>
    <mergeCell ref="B28:C28"/>
    <mergeCell ref="D28:F28"/>
    <mergeCell ref="B29:C29"/>
    <mergeCell ref="D29:F29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0"/>
  <sheetViews>
    <sheetView zoomScaleSheetLayoutView="100" zoomScalePageLayoutView="0" workbookViewId="0" topLeftCell="A1">
      <pane xSplit="1" ySplit="1" topLeftCell="B8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B12" sqref="B12:E12"/>
    </sheetView>
  </sheetViews>
  <sheetFormatPr defaultColWidth="11.57421875" defaultRowHeight="12.75"/>
  <cols>
    <col min="1" max="1" width="28.28125" style="1" customWidth="1"/>
    <col min="2" max="4" width="13.28125" style="1" customWidth="1"/>
    <col min="5" max="5" width="16.7109375" style="1" customWidth="1"/>
    <col min="6" max="6" width="11.421875" style="1" customWidth="1"/>
    <col min="7" max="16384" width="11.57421875" style="1" customWidth="1"/>
  </cols>
  <sheetData>
    <row r="1" spans="1:6" ht="15.75">
      <c r="A1" s="3"/>
      <c r="B1" s="3"/>
      <c r="C1" s="4" t="s">
        <v>0</v>
      </c>
      <c r="D1" s="3"/>
      <c r="E1" s="3"/>
      <c r="F1" s="3"/>
    </row>
    <row r="2" spans="1:6" ht="15.75">
      <c r="A2" s="3"/>
      <c r="B2" s="3"/>
      <c r="C2" s="4" t="s">
        <v>78</v>
      </c>
      <c r="D2" s="3"/>
      <c r="E2" s="3"/>
      <c r="F2" s="3"/>
    </row>
    <row r="3" spans="1:6" ht="15.75">
      <c r="A3" s="3"/>
      <c r="B3" s="3"/>
      <c r="C3" s="4"/>
      <c r="D3" s="3"/>
      <c r="E3" s="3"/>
      <c r="F3" s="3"/>
    </row>
    <row r="4" spans="1:6" ht="15" customHeight="1">
      <c r="A4" s="3" t="s">
        <v>6</v>
      </c>
      <c r="B4" s="3"/>
      <c r="C4" s="3"/>
      <c r="D4" s="3"/>
      <c r="E4" s="3"/>
      <c r="F4" s="3"/>
    </row>
    <row r="5" spans="1:6" ht="15">
      <c r="A5" s="5" t="s">
        <v>7</v>
      </c>
      <c r="B5" s="52" t="s">
        <v>8</v>
      </c>
      <c r="C5" s="52"/>
      <c r="D5" s="52"/>
      <c r="E5" s="5" t="s">
        <v>9</v>
      </c>
      <c r="F5" s="5" t="s">
        <v>10</v>
      </c>
    </row>
    <row r="6" spans="1:6" ht="15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90" customHeight="1">
      <c r="A7" s="7" t="s">
        <v>13</v>
      </c>
      <c r="B7" s="143" t="s">
        <v>95</v>
      </c>
      <c r="C7" s="144"/>
      <c r="D7" s="144"/>
      <c r="E7" s="145"/>
      <c r="F7" s="23" t="s">
        <v>15</v>
      </c>
    </row>
    <row r="8" spans="1:6" ht="15">
      <c r="A8" s="9" t="s">
        <v>16</v>
      </c>
      <c r="B8" s="138">
        <v>11</v>
      </c>
      <c r="C8" s="138"/>
      <c r="D8" s="138"/>
      <c r="E8" s="138"/>
      <c r="F8" s="24" t="s">
        <v>15</v>
      </c>
    </row>
    <row r="9" spans="1:6" ht="18" customHeight="1">
      <c r="A9" s="9" t="s">
        <v>17</v>
      </c>
      <c r="B9" s="124" t="s">
        <v>84</v>
      </c>
      <c r="C9" s="124"/>
      <c r="D9" s="124"/>
      <c r="E9" s="124"/>
      <c r="F9" s="24" t="s">
        <v>15</v>
      </c>
    </row>
    <row r="10" spans="1:6" ht="15">
      <c r="A10" s="9" t="s">
        <v>19</v>
      </c>
      <c r="B10" s="25">
        <v>9541.35</v>
      </c>
      <c r="C10" s="25">
        <v>10000</v>
      </c>
      <c r="D10" s="25">
        <v>9082.7</v>
      </c>
      <c r="E10" s="26">
        <f>(B10+C10+D10)/3</f>
        <v>9541.35</v>
      </c>
      <c r="F10" s="26">
        <v>9541.35</v>
      </c>
    </row>
    <row r="11" spans="1:6" ht="15">
      <c r="A11" s="13" t="s">
        <v>20</v>
      </c>
      <c r="B11" s="27">
        <f>B10*$B8</f>
        <v>104954.85</v>
      </c>
      <c r="C11" s="27">
        <f>C10*$B8</f>
        <v>110000</v>
      </c>
      <c r="D11" s="27">
        <f>D10*$B8</f>
        <v>99909.70000000001</v>
      </c>
      <c r="E11" s="27">
        <f>E10*$B8</f>
        <v>104954.85</v>
      </c>
      <c r="F11" s="28">
        <f>F10*$B8</f>
        <v>104954.85</v>
      </c>
    </row>
    <row r="12" spans="1:6" ht="27" customHeight="1">
      <c r="A12" s="7" t="s">
        <v>13</v>
      </c>
      <c r="B12" s="139" t="s">
        <v>85</v>
      </c>
      <c r="C12" s="139"/>
      <c r="D12" s="139"/>
      <c r="E12" s="139"/>
      <c r="F12" s="23" t="s">
        <v>15</v>
      </c>
    </row>
    <row r="13" spans="1:6" ht="15">
      <c r="A13" s="9" t="s">
        <v>16</v>
      </c>
      <c r="B13" s="138">
        <v>14</v>
      </c>
      <c r="C13" s="138"/>
      <c r="D13" s="138"/>
      <c r="E13" s="138"/>
      <c r="F13" s="24" t="s">
        <v>15</v>
      </c>
    </row>
    <row r="14" spans="1:6" ht="22.5" customHeight="1">
      <c r="A14" s="9" t="s">
        <v>17</v>
      </c>
      <c r="B14" s="124" t="s">
        <v>86</v>
      </c>
      <c r="C14" s="124"/>
      <c r="D14" s="124"/>
      <c r="E14" s="124"/>
      <c r="F14" s="24" t="s">
        <v>15</v>
      </c>
    </row>
    <row r="15" spans="1:6" ht="15">
      <c r="A15" s="9" t="s">
        <v>19</v>
      </c>
      <c r="B15" s="25">
        <v>340.15</v>
      </c>
      <c r="C15" s="25">
        <v>320</v>
      </c>
      <c r="D15" s="25">
        <v>360</v>
      </c>
      <c r="E15" s="26">
        <v>340.15</v>
      </c>
      <c r="F15" s="26">
        <v>340.15</v>
      </c>
    </row>
    <row r="16" spans="1:6" ht="15">
      <c r="A16" s="13" t="s">
        <v>20</v>
      </c>
      <c r="B16" s="27">
        <v>4762.1</v>
      </c>
      <c r="C16" s="27">
        <f>C15*$B13</f>
        <v>4480</v>
      </c>
      <c r="D16" s="27">
        <f>D15*$B13</f>
        <v>5040</v>
      </c>
      <c r="E16" s="27">
        <v>4762.1</v>
      </c>
      <c r="F16" s="28">
        <v>4762.1</v>
      </c>
    </row>
    <row r="17" spans="1:6" ht="27" customHeight="1">
      <c r="A17" s="7" t="s">
        <v>13</v>
      </c>
      <c r="B17" s="139" t="s">
        <v>87</v>
      </c>
      <c r="C17" s="139"/>
      <c r="D17" s="139"/>
      <c r="E17" s="139"/>
      <c r="F17" s="23" t="s">
        <v>15</v>
      </c>
    </row>
    <row r="18" spans="1:6" ht="15">
      <c r="A18" s="9" t="s">
        <v>16</v>
      </c>
      <c r="B18" s="138">
        <v>11</v>
      </c>
      <c r="C18" s="138"/>
      <c r="D18" s="138"/>
      <c r="E18" s="138"/>
      <c r="F18" s="24" t="s">
        <v>15</v>
      </c>
    </row>
    <row r="19" spans="1:6" ht="22.5" customHeight="1">
      <c r="A19" s="9" t="s">
        <v>17</v>
      </c>
      <c r="B19" s="140" t="s">
        <v>88</v>
      </c>
      <c r="C19" s="140"/>
      <c r="D19" s="140"/>
      <c r="E19" s="140"/>
      <c r="F19" s="24" t="s">
        <v>15</v>
      </c>
    </row>
    <row r="20" spans="1:6" ht="15">
      <c r="A20" s="9" t="s">
        <v>19</v>
      </c>
      <c r="B20" s="25">
        <v>140.4</v>
      </c>
      <c r="C20" s="25">
        <v>140</v>
      </c>
      <c r="D20" s="25">
        <v>140.8</v>
      </c>
      <c r="E20" s="26">
        <f>(B20+C20+D20)/3</f>
        <v>140.4</v>
      </c>
      <c r="F20" s="26">
        <v>140.4</v>
      </c>
    </row>
    <row r="21" spans="1:6" ht="15">
      <c r="A21" s="13" t="s">
        <v>20</v>
      </c>
      <c r="B21" s="27">
        <f>B20*$B18</f>
        <v>1544.4</v>
      </c>
      <c r="C21" s="27">
        <f>C20*$B18</f>
        <v>1540</v>
      </c>
      <c r="D21" s="27">
        <f>D20*$B18</f>
        <v>1548.8000000000002</v>
      </c>
      <c r="E21" s="27">
        <f>E20*$B18</f>
        <v>1544.4</v>
      </c>
      <c r="F21" s="28">
        <f>F20*$B18</f>
        <v>1544.4</v>
      </c>
    </row>
    <row r="22" spans="1:6" ht="27" customHeight="1">
      <c r="A22" s="7" t="s">
        <v>13</v>
      </c>
      <c r="B22" s="141" t="s">
        <v>89</v>
      </c>
      <c r="C22" s="141"/>
      <c r="D22" s="141"/>
      <c r="E22" s="141"/>
      <c r="F22" s="23" t="s">
        <v>15</v>
      </c>
    </row>
    <row r="23" spans="1:6" ht="15">
      <c r="A23" s="9" t="s">
        <v>16</v>
      </c>
      <c r="B23" s="138">
        <v>11</v>
      </c>
      <c r="C23" s="138"/>
      <c r="D23" s="138"/>
      <c r="E23" s="138"/>
      <c r="F23" s="24" t="s">
        <v>15</v>
      </c>
    </row>
    <row r="24" spans="1:6" ht="32.25" customHeight="1">
      <c r="A24" s="9" t="s">
        <v>17</v>
      </c>
      <c r="B24" s="142" t="s">
        <v>90</v>
      </c>
      <c r="C24" s="142"/>
      <c r="D24" s="142"/>
      <c r="E24" s="142"/>
      <c r="F24" s="24" t="s">
        <v>15</v>
      </c>
    </row>
    <row r="25" spans="1:6" ht="15">
      <c r="A25" s="9" t="s">
        <v>19</v>
      </c>
      <c r="B25" s="25">
        <v>134.55</v>
      </c>
      <c r="C25" s="25">
        <v>120</v>
      </c>
      <c r="D25" s="25">
        <v>149.1</v>
      </c>
      <c r="E25" s="26">
        <f>(B25+C25+D25)/3</f>
        <v>134.54999999999998</v>
      </c>
      <c r="F25" s="26">
        <v>134.55</v>
      </c>
    </row>
    <row r="26" spans="1:6" ht="15">
      <c r="A26" s="13" t="s">
        <v>20</v>
      </c>
      <c r="B26" s="27">
        <f>B25*$B23</f>
        <v>1480.0500000000002</v>
      </c>
      <c r="C26" s="27">
        <f>C25*$B23</f>
        <v>1320</v>
      </c>
      <c r="D26" s="27">
        <f>D25*$B23</f>
        <v>1640.1</v>
      </c>
      <c r="E26" s="27">
        <f>E25*$B23</f>
        <v>1480.0499999999997</v>
      </c>
      <c r="F26" s="28">
        <f>F25*$B23</f>
        <v>1480.0500000000002</v>
      </c>
    </row>
    <row r="27" spans="1:6" ht="26.25" customHeight="1">
      <c r="A27" s="7" t="s">
        <v>13</v>
      </c>
      <c r="B27" s="139" t="s">
        <v>92</v>
      </c>
      <c r="C27" s="139"/>
      <c r="D27" s="139"/>
      <c r="E27" s="139"/>
      <c r="F27" s="23" t="s">
        <v>15</v>
      </c>
    </row>
    <row r="28" spans="1:6" ht="15">
      <c r="A28" s="9" t="s">
        <v>16</v>
      </c>
      <c r="B28" s="53">
        <v>11</v>
      </c>
      <c r="C28" s="53"/>
      <c r="D28" s="53"/>
      <c r="E28" s="53"/>
      <c r="F28" s="24" t="s">
        <v>15</v>
      </c>
    </row>
    <row r="29" spans="1:6" ht="24.75" customHeight="1">
      <c r="A29" s="9" t="s">
        <v>17</v>
      </c>
      <c r="B29" s="142" t="s">
        <v>91</v>
      </c>
      <c r="C29" s="142"/>
      <c r="D29" s="142"/>
      <c r="E29" s="142"/>
      <c r="F29" s="24" t="s">
        <v>15</v>
      </c>
    </row>
    <row r="30" spans="1:6" ht="15">
      <c r="A30" s="9" t="s">
        <v>19</v>
      </c>
      <c r="B30" s="25">
        <v>5616</v>
      </c>
      <c r="C30" s="25">
        <v>5780</v>
      </c>
      <c r="D30" s="25">
        <v>5452</v>
      </c>
      <c r="E30" s="26">
        <f>(B30+C30+D30)/3</f>
        <v>5616</v>
      </c>
      <c r="F30" s="26">
        <v>5616</v>
      </c>
    </row>
    <row r="31" spans="1:6" ht="15">
      <c r="A31" s="13" t="s">
        <v>20</v>
      </c>
      <c r="B31" s="27">
        <f>B30*$B28</f>
        <v>61776</v>
      </c>
      <c r="C31" s="27">
        <f>C30*$B28</f>
        <v>63580</v>
      </c>
      <c r="D31" s="27">
        <f>D30*$B28</f>
        <v>59972</v>
      </c>
      <c r="E31" s="27">
        <f>E30*$B28</f>
        <v>61776</v>
      </c>
      <c r="F31" s="28">
        <f>F30*$B28</f>
        <v>61776</v>
      </c>
    </row>
    <row r="32" spans="1:6" ht="26.25" customHeight="1">
      <c r="A32" s="7" t="s">
        <v>13</v>
      </c>
      <c r="B32" s="139" t="s">
        <v>93</v>
      </c>
      <c r="C32" s="139"/>
      <c r="D32" s="139"/>
      <c r="E32" s="139"/>
      <c r="F32" s="23" t="s">
        <v>15</v>
      </c>
    </row>
    <row r="33" spans="1:6" ht="15">
      <c r="A33" s="9" t="s">
        <v>16</v>
      </c>
      <c r="B33" s="53">
        <v>11</v>
      </c>
      <c r="C33" s="53"/>
      <c r="D33" s="53"/>
      <c r="E33" s="53"/>
      <c r="F33" s="24" t="s">
        <v>15</v>
      </c>
    </row>
    <row r="34" spans="1:6" ht="15" customHeight="1">
      <c r="A34" s="9" t="s">
        <v>17</v>
      </c>
      <c r="B34" s="136" t="s">
        <v>94</v>
      </c>
      <c r="C34" s="136"/>
      <c r="D34" s="136"/>
      <c r="E34" s="136"/>
      <c r="F34" s="24" t="s">
        <v>15</v>
      </c>
    </row>
    <row r="35" spans="1:6" ht="15">
      <c r="A35" s="9" t="s">
        <v>19</v>
      </c>
      <c r="B35" s="25">
        <v>2316.6</v>
      </c>
      <c r="C35" s="25">
        <v>2490</v>
      </c>
      <c r="D35" s="25">
        <v>2143.2</v>
      </c>
      <c r="E35" s="26">
        <f>(B35+C35+D35)/3</f>
        <v>2316.6</v>
      </c>
      <c r="F35" s="26">
        <v>2316.6</v>
      </c>
    </row>
    <row r="36" spans="1:6" ht="15">
      <c r="A36" s="13" t="s">
        <v>20</v>
      </c>
      <c r="B36" s="27">
        <f>B35*B33</f>
        <v>25482.6</v>
      </c>
      <c r="C36" s="27">
        <f>C35*B33</f>
        <v>27390</v>
      </c>
      <c r="D36" s="27">
        <f>D35*B33</f>
        <v>23575.199999999997</v>
      </c>
      <c r="E36" s="27">
        <f>E35*$B33</f>
        <v>25482.6</v>
      </c>
      <c r="F36" s="28">
        <f>F35*$B33</f>
        <v>25482.6</v>
      </c>
    </row>
    <row r="37" spans="1:6" ht="37.5" customHeight="1">
      <c r="A37" s="16" t="s">
        <v>43</v>
      </c>
      <c r="B37" s="55" t="s">
        <v>44</v>
      </c>
      <c r="C37" s="55"/>
      <c r="D37" s="55" t="s">
        <v>45</v>
      </c>
      <c r="E37" s="55"/>
      <c r="F37" s="55"/>
    </row>
    <row r="38" spans="1:6" ht="26.25" customHeight="1">
      <c r="A38" s="16">
        <v>1</v>
      </c>
      <c r="B38" s="123" t="s">
        <v>82</v>
      </c>
      <c r="C38" s="123"/>
      <c r="D38" s="123" t="s">
        <v>81</v>
      </c>
      <c r="E38" s="123"/>
      <c r="F38" s="123"/>
    </row>
    <row r="39" spans="1:6" ht="15" customHeight="1">
      <c r="A39" s="16">
        <v>2</v>
      </c>
      <c r="B39" s="123" t="s">
        <v>48</v>
      </c>
      <c r="C39" s="123"/>
      <c r="D39" s="123" t="s">
        <v>49</v>
      </c>
      <c r="E39" s="123"/>
      <c r="F39" s="123"/>
    </row>
    <row r="40" spans="1:6" ht="15" customHeight="1">
      <c r="A40" s="16">
        <v>3</v>
      </c>
      <c r="B40" s="123" t="s">
        <v>50</v>
      </c>
      <c r="C40" s="123"/>
      <c r="D40" s="123" t="s">
        <v>51</v>
      </c>
      <c r="E40" s="123"/>
      <c r="F40" s="123"/>
    </row>
    <row r="41" spans="1:6" ht="7.5" customHeight="1">
      <c r="A41" s="13"/>
      <c r="B41" s="14"/>
      <c r="C41" s="14"/>
      <c r="D41" s="14"/>
      <c r="E41" s="14"/>
      <c r="F41" s="15"/>
    </row>
    <row r="42" spans="1:6" ht="7.5" customHeight="1">
      <c r="A42" s="13"/>
      <c r="B42" s="14"/>
      <c r="C42" s="14"/>
      <c r="D42" s="14"/>
      <c r="E42" s="14"/>
      <c r="F42" s="15"/>
    </row>
    <row r="43" s="19" customFormat="1" ht="15"/>
    <row r="44" s="19" customFormat="1" ht="15"/>
    <row r="45" spans="6:7" s="19" customFormat="1" ht="15">
      <c r="F45" s="117"/>
      <c r="G45" s="118"/>
    </row>
    <row r="46" spans="1:7" s="19" customFormat="1" ht="15">
      <c r="A46" s="19" t="s">
        <v>83</v>
      </c>
      <c r="E46" s="21" t="s">
        <v>73</v>
      </c>
      <c r="F46" s="22">
        <v>200000</v>
      </c>
      <c r="G46" s="22"/>
    </row>
    <row r="47" s="19" customFormat="1" ht="15"/>
    <row r="48" spans="1:6" s="19" customFormat="1" ht="15">
      <c r="A48" s="19" t="s">
        <v>74</v>
      </c>
      <c r="F48" s="21" t="s">
        <v>79</v>
      </c>
    </row>
    <row r="49" s="19" customFormat="1" ht="15"/>
    <row r="50" spans="1:6" s="19" customFormat="1" ht="15">
      <c r="A50" s="19" t="s">
        <v>76</v>
      </c>
      <c r="F50" s="21" t="s">
        <v>80</v>
      </c>
    </row>
    <row r="51" s="19" customFormat="1" ht="15"/>
  </sheetData>
  <sheetProtection selectLockedCells="1" selectUnlockedCells="1"/>
  <mergeCells count="28">
    <mergeCell ref="B40:C40"/>
    <mergeCell ref="D40:F40"/>
    <mergeCell ref="B38:C38"/>
    <mergeCell ref="D38:F38"/>
    <mergeCell ref="B39:C39"/>
    <mergeCell ref="D39:F39"/>
    <mergeCell ref="B37:C37"/>
    <mergeCell ref="D37:F37"/>
    <mergeCell ref="B27:E27"/>
    <mergeCell ref="B28:E28"/>
    <mergeCell ref="B29:E29"/>
    <mergeCell ref="B32:E32"/>
    <mergeCell ref="B23:E23"/>
    <mergeCell ref="B24:E24"/>
    <mergeCell ref="F45:G45"/>
    <mergeCell ref="B5:D5"/>
    <mergeCell ref="B7:E7"/>
    <mergeCell ref="B8:E8"/>
    <mergeCell ref="B9:E9"/>
    <mergeCell ref="B12:E12"/>
    <mergeCell ref="B33:E33"/>
    <mergeCell ref="B34:E34"/>
    <mergeCell ref="B13:E13"/>
    <mergeCell ref="B14:E14"/>
    <mergeCell ref="B17:E17"/>
    <mergeCell ref="B18:E18"/>
    <mergeCell ref="B19:E19"/>
    <mergeCell ref="B22:E22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29"/>
  <sheetViews>
    <sheetView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D121" sqref="D121"/>
    </sheetView>
  </sheetViews>
  <sheetFormatPr defaultColWidth="11.57421875" defaultRowHeight="12.75"/>
  <cols>
    <col min="1" max="1" width="26.28125" style="1" customWidth="1"/>
    <col min="2" max="4" width="13.28125" style="1" customWidth="1"/>
    <col min="5" max="5" width="16.7109375" style="1" customWidth="1"/>
    <col min="6" max="6" width="11.421875" style="1" customWidth="1"/>
    <col min="7" max="10" width="11.57421875" style="2" customWidth="1"/>
    <col min="11" max="16384" width="11.57421875" style="1" customWidth="1"/>
  </cols>
  <sheetData>
    <row r="1" spans="1:10" ht="15.75">
      <c r="A1" s="3"/>
      <c r="B1" s="3"/>
      <c r="C1" s="4" t="s">
        <v>0</v>
      </c>
      <c r="D1" s="3"/>
      <c r="E1" s="3"/>
      <c r="F1" s="3"/>
      <c r="G1" s="2" t="s">
        <v>1</v>
      </c>
      <c r="H1" s="2" t="s">
        <v>2</v>
      </c>
      <c r="I1" s="2" t="s">
        <v>3</v>
      </c>
      <c r="J1" s="2" t="s">
        <v>4</v>
      </c>
    </row>
    <row r="2" spans="1:6" ht="15.75">
      <c r="A2" s="3"/>
      <c r="B2" s="3"/>
      <c r="C2" s="4" t="s">
        <v>5</v>
      </c>
      <c r="D2" s="3"/>
      <c r="E2" s="3"/>
      <c r="F2" s="3"/>
    </row>
    <row r="3" spans="1:6" ht="15.75">
      <c r="A3" s="3"/>
      <c r="B3" s="3"/>
      <c r="C3" s="4"/>
      <c r="D3" s="3"/>
      <c r="E3" s="3"/>
      <c r="F3" s="3"/>
    </row>
    <row r="4" spans="1:6" ht="15" customHeight="1">
      <c r="A4" s="3" t="s">
        <v>6</v>
      </c>
      <c r="B4" s="3"/>
      <c r="C4" s="3"/>
      <c r="D4" s="3"/>
      <c r="E4" s="3"/>
      <c r="F4" s="3"/>
    </row>
    <row r="5" spans="1:6" ht="15">
      <c r="A5" s="5" t="s">
        <v>7</v>
      </c>
      <c r="B5" s="52" t="s">
        <v>8</v>
      </c>
      <c r="C5" s="52"/>
      <c r="D5" s="52"/>
      <c r="E5" s="5" t="s">
        <v>9</v>
      </c>
      <c r="F5" s="5" t="s">
        <v>10</v>
      </c>
    </row>
    <row r="6" spans="1:6" ht="15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27" customHeight="1">
      <c r="A7" s="7" t="s">
        <v>13</v>
      </c>
      <c r="B7" s="134" t="s">
        <v>14</v>
      </c>
      <c r="C7" s="134"/>
      <c r="D7" s="134"/>
      <c r="E7" s="134"/>
      <c r="F7" s="8" t="s">
        <v>15</v>
      </c>
    </row>
    <row r="8" spans="1:10" ht="15">
      <c r="A8" s="9" t="s">
        <v>16</v>
      </c>
      <c r="B8" s="52">
        <v>5</v>
      </c>
      <c r="C8" s="52"/>
      <c r="D8" s="52"/>
      <c r="E8" s="52"/>
      <c r="F8" s="10" t="s">
        <v>15</v>
      </c>
      <c r="G8" s="2">
        <v>3</v>
      </c>
      <c r="I8" s="2">
        <v>1</v>
      </c>
      <c r="J8" s="2">
        <v>1</v>
      </c>
    </row>
    <row r="9" spans="1:6" ht="15" customHeight="1">
      <c r="A9" s="9" t="s">
        <v>17</v>
      </c>
      <c r="B9" s="152" t="s">
        <v>18</v>
      </c>
      <c r="C9" s="152"/>
      <c r="D9" s="152"/>
      <c r="E9" s="152"/>
      <c r="F9" s="10" t="s">
        <v>15</v>
      </c>
    </row>
    <row r="10" spans="1:6" ht="15">
      <c r="A10" s="9" t="s">
        <v>19</v>
      </c>
      <c r="B10" s="11">
        <v>2757</v>
      </c>
      <c r="C10" s="11">
        <v>3223</v>
      </c>
      <c r="D10" s="11">
        <v>3682</v>
      </c>
      <c r="E10" s="12">
        <f>(B10+C10+D10)/3</f>
        <v>3220.6666666666665</v>
      </c>
      <c r="F10" s="12">
        <v>3221</v>
      </c>
    </row>
    <row r="11" spans="1:10" ht="15">
      <c r="A11" s="13" t="s">
        <v>20</v>
      </c>
      <c r="B11" s="14">
        <f>B10*$B8</f>
        <v>13785</v>
      </c>
      <c r="C11" s="14">
        <f>C10*$B8</f>
        <v>16115</v>
      </c>
      <c r="D11" s="14">
        <f>D10*$B8</f>
        <v>18410</v>
      </c>
      <c r="E11" s="14">
        <f>E10*$B8</f>
        <v>16103.333333333332</v>
      </c>
      <c r="F11" s="15">
        <f>F10*$B8</f>
        <v>16105</v>
      </c>
      <c r="G11" s="2">
        <f>$F10*G8</f>
        <v>9663</v>
      </c>
      <c r="I11" s="2">
        <f>$F10*I8</f>
        <v>3221</v>
      </c>
      <c r="J11" s="2">
        <f>$F10*J8</f>
        <v>3221</v>
      </c>
    </row>
    <row r="12" spans="1:6" ht="26.25" customHeight="1">
      <c r="A12" s="7" t="s">
        <v>13</v>
      </c>
      <c r="B12" s="150" t="s">
        <v>21</v>
      </c>
      <c r="C12" s="150"/>
      <c r="D12" s="150"/>
      <c r="E12" s="150"/>
      <c r="F12" s="8" t="s">
        <v>15</v>
      </c>
    </row>
    <row r="13" spans="1:10" ht="15">
      <c r="A13" s="9" t="s">
        <v>16</v>
      </c>
      <c r="B13" s="52">
        <v>3</v>
      </c>
      <c r="C13" s="52"/>
      <c r="D13" s="52"/>
      <c r="E13" s="52"/>
      <c r="F13" s="10" t="s">
        <v>15</v>
      </c>
      <c r="G13" s="2">
        <v>1</v>
      </c>
      <c r="I13" s="2">
        <v>1</v>
      </c>
      <c r="J13" s="2">
        <v>1</v>
      </c>
    </row>
    <row r="14" spans="1:6" ht="15" customHeight="1">
      <c r="A14" s="9" t="s">
        <v>17</v>
      </c>
      <c r="B14" s="152" t="s">
        <v>22</v>
      </c>
      <c r="C14" s="152"/>
      <c r="D14" s="152"/>
      <c r="E14" s="152"/>
      <c r="F14" s="10" t="s">
        <v>15</v>
      </c>
    </row>
    <row r="15" spans="1:6" ht="15">
      <c r="A15" s="9" t="s">
        <v>19</v>
      </c>
      <c r="B15" s="11">
        <v>6945</v>
      </c>
      <c r="C15" s="11">
        <v>8618</v>
      </c>
      <c r="D15" s="11">
        <v>7980</v>
      </c>
      <c r="E15" s="12">
        <f>(B15+C15+D15)/3</f>
        <v>7847.666666666667</v>
      </c>
      <c r="F15" s="12">
        <v>7848</v>
      </c>
    </row>
    <row r="16" spans="1:10" ht="15">
      <c r="A16" s="13" t="s">
        <v>20</v>
      </c>
      <c r="B16" s="14">
        <f>B15*$B13</f>
        <v>20835</v>
      </c>
      <c r="C16" s="14">
        <f>C15*$B13</f>
        <v>25854</v>
      </c>
      <c r="D16" s="14">
        <f>D15*$B13</f>
        <v>23940</v>
      </c>
      <c r="E16" s="14">
        <f>E15*$B13</f>
        <v>23543</v>
      </c>
      <c r="F16" s="15">
        <f>F15*$B13</f>
        <v>23544</v>
      </c>
      <c r="G16" s="2">
        <f>$F15*G13</f>
        <v>7848</v>
      </c>
      <c r="I16" s="2">
        <f>$F15*I13</f>
        <v>7848</v>
      </c>
      <c r="J16" s="2">
        <f>$F15*J13</f>
        <v>7848</v>
      </c>
    </row>
    <row r="17" spans="1:6" ht="26.25" customHeight="1">
      <c r="A17" s="7" t="s">
        <v>13</v>
      </c>
      <c r="B17" s="134" t="s">
        <v>23</v>
      </c>
      <c r="C17" s="134"/>
      <c r="D17" s="134"/>
      <c r="E17" s="134"/>
      <c r="F17" s="8" t="s">
        <v>15</v>
      </c>
    </row>
    <row r="18" spans="1:10" ht="15">
      <c r="A18" s="9" t="s">
        <v>16</v>
      </c>
      <c r="B18" s="52">
        <v>2</v>
      </c>
      <c r="C18" s="52"/>
      <c r="D18" s="52"/>
      <c r="E18" s="52"/>
      <c r="F18" s="10" t="s">
        <v>15</v>
      </c>
      <c r="G18" s="2">
        <v>1</v>
      </c>
      <c r="J18" s="2">
        <v>1</v>
      </c>
    </row>
    <row r="19" spans="1:6" ht="27" customHeight="1">
      <c r="A19" s="9" t="s">
        <v>17</v>
      </c>
      <c r="B19" s="146" t="s">
        <v>24</v>
      </c>
      <c r="C19" s="146"/>
      <c r="D19" s="146"/>
      <c r="E19" s="146"/>
      <c r="F19" s="10" t="s">
        <v>15</v>
      </c>
    </row>
    <row r="20" spans="1:6" ht="15">
      <c r="A20" s="9" t="s">
        <v>19</v>
      </c>
      <c r="B20" s="11">
        <v>2874</v>
      </c>
      <c r="C20" s="11">
        <v>3312</v>
      </c>
      <c r="D20" s="11">
        <v>3225</v>
      </c>
      <c r="E20" s="12">
        <f>(B20+C20+D20)/3</f>
        <v>3137</v>
      </c>
      <c r="F20" s="12">
        <v>3137</v>
      </c>
    </row>
    <row r="21" spans="1:10" ht="15">
      <c r="A21" s="13" t="s">
        <v>20</v>
      </c>
      <c r="B21" s="14">
        <f>B20*$B18</f>
        <v>5748</v>
      </c>
      <c r="C21" s="14">
        <f>C20*$B18</f>
        <v>6624</v>
      </c>
      <c r="D21" s="14">
        <f>D20*$B18</f>
        <v>6450</v>
      </c>
      <c r="E21" s="14">
        <f>E20*$B18</f>
        <v>6274</v>
      </c>
      <c r="F21" s="15">
        <f>F20*$B18</f>
        <v>6274</v>
      </c>
      <c r="G21" s="2">
        <f>$F20*G18</f>
        <v>3137</v>
      </c>
      <c r="J21" s="2">
        <f>$F20*J18</f>
        <v>3137</v>
      </c>
    </row>
    <row r="22" spans="1:6" ht="26.25" customHeight="1">
      <c r="A22" s="7" t="s">
        <v>13</v>
      </c>
      <c r="B22" s="134" t="s">
        <v>25</v>
      </c>
      <c r="C22" s="134"/>
      <c r="D22" s="134"/>
      <c r="E22" s="134"/>
      <c r="F22" s="8" t="s">
        <v>15</v>
      </c>
    </row>
    <row r="23" spans="1:10" ht="15">
      <c r="A23" s="9" t="s">
        <v>16</v>
      </c>
      <c r="B23" s="52">
        <v>2</v>
      </c>
      <c r="C23" s="52"/>
      <c r="D23" s="52"/>
      <c r="E23" s="52"/>
      <c r="F23" s="10" t="s">
        <v>15</v>
      </c>
      <c r="H23" s="2">
        <v>1</v>
      </c>
      <c r="J23" s="2">
        <v>1</v>
      </c>
    </row>
    <row r="24" spans="1:6" ht="32.25" customHeight="1">
      <c r="A24" s="9" t="s">
        <v>17</v>
      </c>
      <c r="B24" s="146" t="s">
        <v>26</v>
      </c>
      <c r="C24" s="146"/>
      <c r="D24" s="146"/>
      <c r="E24" s="146"/>
      <c r="F24" s="10" t="s">
        <v>15</v>
      </c>
    </row>
    <row r="25" spans="1:6" ht="15">
      <c r="A25" s="9" t="s">
        <v>19</v>
      </c>
      <c r="B25" s="11">
        <v>28658</v>
      </c>
      <c r="C25" s="11">
        <v>47305</v>
      </c>
      <c r="D25" s="11">
        <v>32990</v>
      </c>
      <c r="E25" s="12">
        <f>(B25+C25+D25)/3</f>
        <v>36317.666666666664</v>
      </c>
      <c r="F25" s="12">
        <v>36318</v>
      </c>
    </row>
    <row r="26" spans="1:10" ht="15">
      <c r="A26" s="13" t="s">
        <v>20</v>
      </c>
      <c r="B26" s="14">
        <f>B25*$B23</f>
        <v>57316</v>
      </c>
      <c r="C26" s="14">
        <f>C25*$B23</f>
        <v>94610</v>
      </c>
      <c r="D26" s="14">
        <f>D25*$B23</f>
        <v>65980</v>
      </c>
      <c r="E26" s="14">
        <f>E25*$B23</f>
        <v>72635.33333333333</v>
      </c>
      <c r="F26" s="15">
        <f>F25*$B23</f>
        <v>72636</v>
      </c>
      <c r="H26" s="2">
        <f>$F25*H23</f>
        <v>36318</v>
      </c>
      <c r="J26" s="2">
        <f>$F25*J23</f>
        <v>36318</v>
      </c>
    </row>
    <row r="27" spans="1:6" ht="26.25" customHeight="1">
      <c r="A27" s="7" t="s">
        <v>13</v>
      </c>
      <c r="B27" s="134" t="s">
        <v>27</v>
      </c>
      <c r="C27" s="134"/>
      <c r="D27" s="134"/>
      <c r="E27" s="134"/>
      <c r="F27" s="8" t="s">
        <v>15</v>
      </c>
    </row>
    <row r="28" spans="1:8" ht="15">
      <c r="A28" s="9" t="s">
        <v>16</v>
      </c>
      <c r="B28" s="52">
        <v>1</v>
      </c>
      <c r="C28" s="52"/>
      <c r="D28" s="52"/>
      <c r="E28" s="52"/>
      <c r="F28" s="10" t="s">
        <v>15</v>
      </c>
      <c r="H28" s="2">
        <v>1</v>
      </c>
    </row>
    <row r="29" spans="1:6" ht="32.25" customHeight="1">
      <c r="A29" s="9" t="s">
        <v>17</v>
      </c>
      <c r="B29" s="146" t="s">
        <v>28</v>
      </c>
      <c r="C29" s="146"/>
      <c r="D29" s="146"/>
      <c r="E29" s="146"/>
      <c r="F29" s="10" t="s">
        <v>15</v>
      </c>
    </row>
    <row r="30" spans="1:6" ht="15">
      <c r="A30" s="9" t="s">
        <v>19</v>
      </c>
      <c r="B30" s="11">
        <v>29943</v>
      </c>
      <c r="C30" s="11">
        <v>43717</v>
      </c>
      <c r="D30" s="11">
        <v>31999</v>
      </c>
      <c r="E30" s="12">
        <f>(B30+C30+D30)/3</f>
        <v>35219.666666666664</v>
      </c>
      <c r="F30" s="12">
        <v>35220</v>
      </c>
    </row>
    <row r="31" spans="1:8" ht="15">
      <c r="A31" s="13" t="s">
        <v>20</v>
      </c>
      <c r="B31" s="14">
        <f>B30*$B28</f>
        <v>29943</v>
      </c>
      <c r="C31" s="14">
        <f>C30*$B28</f>
        <v>43717</v>
      </c>
      <c r="D31" s="14">
        <f>D30*$B28</f>
        <v>31999</v>
      </c>
      <c r="E31" s="14">
        <f>E30*$B28</f>
        <v>35219.666666666664</v>
      </c>
      <c r="F31" s="15">
        <f>F30*$B28</f>
        <v>35220</v>
      </c>
      <c r="H31" s="2">
        <f>$F30*H28</f>
        <v>35220</v>
      </c>
    </row>
    <row r="32" spans="1:6" ht="27" customHeight="1">
      <c r="A32" s="7" t="s">
        <v>13</v>
      </c>
      <c r="B32" s="150" t="s">
        <v>29</v>
      </c>
      <c r="C32" s="150"/>
      <c r="D32" s="150"/>
      <c r="E32" s="150"/>
      <c r="F32" s="8" t="s">
        <v>15</v>
      </c>
    </row>
    <row r="33" spans="1:8" ht="15">
      <c r="A33" s="9" t="s">
        <v>16</v>
      </c>
      <c r="B33" s="52">
        <v>2</v>
      </c>
      <c r="C33" s="52"/>
      <c r="D33" s="52"/>
      <c r="E33" s="52"/>
      <c r="F33" s="10" t="s">
        <v>15</v>
      </c>
      <c r="H33" s="2">
        <v>2</v>
      </c>
    </row>
    <row r="34" spans="1:6" ht="22.5" customHeight="1">
      <c r="A34" s="9" t="s">
        <v>17</v>
      </c>
      <c r="B34" s="146" t="s">
        <v>30</v>
      </c>
      <c r="C34" s="146"/>
      <c r="D34" s="146"/>
      <c r="E34" s="146"/>
      <c r="F34" s="10" t="s">
        <v>15</v>
      </c>
    </row>
    <row r="35" spans="1:6" ht="15">
      <c r="A35" s="9" t="s">
        <v>19</v>
      </c>
      <c r="B35" s="11">
        <v>3729</v>
      </c>
      <c r="C35" s="11">
        <v>3813</v>
      </c>
      <c r="D35" s="11">
        <v>3162</v>
      </c>
      <c r="E35" s="12">
        <f>(B35+C35+D35)/3</f>
        <v>3568</v>
      </c>
      <c r="F35" s="12">
        <v>3568</v>
      </c>
    </row>
    <row r="36" spans="1:8" ht="15">
      <c r="A36" s="13" t="s">
        <v>20</v>
      </c>
      <c r="B36" s="14">
        <f>B35*$B33</f>
        <v>7458</v>
      </c>
      <c r="C36" s="14">
        <f>C35*$B33</f>
        <v>7626</v>
      </c>
      <c r="D36" s="14">
        <f>D35*$B33</f>
        <v>6324</v>
      </c>
      <c r="E36" s="14">
        <f>E35*$B33</f>
        <v>7136</v>
      </c>
      <c r="F36" s="15">
        <f>F35*$B33</f>
        <v>7136</v>
      </c>
      <c r="H36" s="2">
        <f>$F35*H33</f>
        <v>7136</v>
      </c>
    </row>
    <row r="37" spans="1:6" ht="27" customHeight="1">
      <c r="A37" s="7" t="s">
        <v>13</v>
      </c>
      <c r="B37" s="150" t="s">
        <v>31</v>
      </c>
      <c r="C37" s="150"/>
      <c r="D37" s="150"/>
      <c r="E37" s="150"/>
      <c r="F37" s="8" t="s">
        <v>15</v>
      </c>
    </row>
    <row r="38" spans="1:8" ht="15">
      <c r="A38" s="9" t="s">
        <v>16</v>
      </c>
      <c r="B38" s="52">
        <v>2</v>
      </c>
      <c r="C38" s="52"/>
      <c r="D38" s="52"/>
      <c r="E38" s="52"/>
      <c r="F38" s="10" t="s">
        <v>15</v>
      </c>
      <c r="H38" s="2">
        <v>2</v>
      </c>
    </row>
    <row r="39" spans="1:6" ht="22.5" customHeight="1">
      <c r="A39" s="9" t="s">
        <v>17</v>
      </c>
      <c r="B39" s="146" t="s">
        <v>32</v>
      </c>
      <c r="C39" s="146"/>
      <c r="D39" s="146"/>
      <c r="E39" s="146"/>
      <c r="F39" s="10" t="s">
        <v>15</v>
      </c>
    </row>
    <row r="40" spans="1:6" ht="15">
      <c r="A40" s="9" t="s">
        <v>19</v>
      </c>
      <c r="B40" s="11">
        <v>6327</v>
      </c>
      <c r="C40" s="11">
        <v>5069</v>
      </c>
      <c r="D40" s="11">
        <v>6430</v>
      </c>
      <c r="E40" s="12">
        <f>(B40+C40+D40)/3</f>
        <v>5942</v>
      </c>
      <c r="F40" s="12">
        <v>5942</v>
      </c>
    </row>
    <row r="41" spans="1:8" ht="15">
      <c r="A41" s="13" t="s">
        <v>20</v>
      </c>
      <c r="B41" s="14">
        <f>B40*$B38</f>
        <v>12654</v>
      </c>
      <c r="C41" s="14">
        <f>C40*$B38</f>
        <v>10138</v>
      </c>
      <c r="D41" s="14">
        <f>D40*$B38</f>
        <v>12860</v>
      </c>
      <c r="E41" s="14">
        <f>E40*$B38</f>
        <v>11884</v>
      </c>
      <c r="F41" s="15">
        <f>F40*$B38</f>
        <v>11884</v>
      </c>
      <c r="H41" s="2">
        <f>$F40*H38</f>
        <v>11884</v>
      </c>
    </row>
    <row r="42" spans="1:6" ht="27" customHeight="1">
      <c r="A42" s="7" t="s">
        <v>13</v>
      </c>
      <c r="B42" s="150" t="s">
        <v>33</v>
      </c>
      <c r="C42" s="150"/>
      <c r="D42" s="150"/>
      <c r="E42" s="150"/>
      <c r="F42" s="8" t="s">
        <v>15</v>
      </c>
    </row>
    <row r="43" spans="1:8" ht="15">
      <c r="A43" s="9" t="s">
        <v>16</v>
      </c>
      <c r="B43" s="52">
        <v>1</v>
      </c>
      <c r="C43" s="52"/>
      <c r="D43" s="52"/>
      <c r="E43" s="52"/>
      <c r="F43" s="10" t="s">
        <v>15</v>
      </c>
      <c r="H43" s="2">
        <v>1</v>
      </c>
    </row>
    <row r="44" spans="1:6" ht="22.5" customHeight="1">
      <c r="A44" s="9" t="s">
        <v>17</v>
      </c>
      <c r="B44" s="146" t="s">
        <v>34</v>
      </c>
      <c r="C44" s="146"/>
      <c r="D44" s="146"/>
      <c r="E44" s="146"/>
      <c r="F44" s="10" t="s">
        <v>15</v>
      </c>
    </row>
    <row r="45" spans="1:6" ht="15">
      <c r="A45" s="9" t="s">
        <v>19</v>
      </c>
      <c r="B45" s="11">
        <v>6327</v>
      </c>
      <c r="C45" s="11">
        <v>6466</v>
      </c>
      <c r="D45" s="11">
        <v>6430</v>
      </c>
      <c r="E45" s="12">
        <f>(B45+C45+D45)/3</f>
        <v>6407.666666666667</v>
      </c>
      <c r="F45" s="12">
        <v>6408</v>
      </c>
    </row>
    <row r="46" spans="1:8" ht="15">
      <c r="A46" s="13" t="s">
        <v>20</v>
      </c>
      <c r="B46" s="14">
        <f>B45*$B43</f>
        <v>6327</v>
      </c>
      <c r="C46" s="14">
        <f>C45*$B43</f>
        <v>6466</v>
      </c>
      <c r="D46" s="14">
        <f>D45*$B43</f>
        <v>6430</v>
      </c>
      <c r="E46" s="14">
        <f>E45*$B43</f>
        <v>6407.666666666667</v>
      </c>
      <c r="F46" s="15">
        <f>F45*$B43</f>
        <v>6408</v>
      </c>
      <c r="H46" s="2">
        <f>$F45*H43</f>
        <v>6408</v>
      </c>
    </row>
    <row r="47" spans="1:6" ht="27" customHeight="1">
      <c r="A47" s="7" t="s">
        <v>13</v>
      </c>
      <c r="B47" s="150" t="s">
        <v>35</v>
      </c>
      <c r="C47" s="150"/>
      <c r="D47" s="150"/>
      <c r="E47" s="150"/>
      <c r="F47" s="8" t="s">
        <v>15</v>
      </c>
    </row>
    <row r="48" spans="1:8" ht="15">
      <c r="A48" s="9" t="s">
        <v>16</v>
      </c>
      <c r="B48" s="52">
        <v>2</v>
      </c>
      <c r="C48" s="52"/>
      <c r="D48" s="52"/>
      <c r="E48" s="52"/>
      <c r="F48" s="10" t="s">
        <v>15</v>
      </c>
      <c r="H48" s="2">
        <v>2</v>
      </c>
    </row>
    <row r="49" spans="1:6" ht="22.5" customHeight="1">
      <c r="A49" s="9" t="s">
        <v>17</v>
      </c>
      <c r="B49" s="146" t="s">
        <v>36</v>
      </c>
      <c r="C49" s="146"/>
      <c r="D49" s="146"/>
      <c r="E49" s="146"/>
      <c r="F49" s="10" t="s">
        <v>15</v>
      </c>
    </row>
    <row r="50" spans="1:6" ht="15">
      <c r="A50" s="9" t="s">
        <v>19</v>
      </c>
      <c r="B50" s="11">
        <v>6327</v>
      </c>
      <c r="C50" s="11">
        <v>6466</v>
      </c>
      <c r="D50" s="11">
        <v>5995</v>
      </c>
      <c r="E50" s="12">
        <f>(B50+C50+D50)/3</f>
        <v>6262.666666666667</v>
      </c>
      <c r="F50" s="12">
        <v>6263</v>
      </c>
    </row>
    <row r="51" spans="1:8" ht="15">
      <c r="A51" s="13" t="s">
        <v>20</v>
      </c>
      <c r="B51" s="14">
        <f>B50*$B48</f>
        <v>12654</v>
      </c>
      <c r="C51" s="14">
        <f>C50*$B48</f>
        <v>12932</v>
      </c>
      <c r="D51" s="14">
        <f>D50*$B48</f>
        <v>11990</v>
      </c>
      <c r="E51" s="14">
        <f>E50*$B48</f>
        <v>12525.333333333334</v>
      </c>
      <c r="F51" s="15">
        <f>F50*$B48</f>
        <v>12526</v>
      </c>
      <c r="H51" s="2">
        <f>$F50*H48</f>
        <v>12526</v>
      </c>
    </row>
    <row r="52" spans="1:6" ht="27" customHeight="1">
      <c r="A52" s="7" t="s">
        <v>13</v>
      </c>
      <c r="B52" s="150" t="s">
        <v>37</v>
      </c>
      <c r="C52" s="150"/>
      <c r="D52" s="150"/>
      <c r="E52" s="150"/>
      <c r="F52" s="8" t="s">
        <v>15</v>
      </c>
    </row>
    <row r="53" spans="1:10" ht="15">
      <c r="A53" s="9" t="s">
        <v>16</v>
      </c>
      <c r="B53" s="52">
        <v>1</v>
      </c>
      <c r="C53" s="52"/>
      <c r="D53" s="52"/>
      <c r="E53" s="52"/>
      <c r="F53" s="10" t="s">
        <v>15</v>
      </c>
      <c r="J53" s="2">
        <v>1</v>
      </c>
    </row>
    <row r="54" spans="1:6" ht="32.25" customHeight="1">
      <c r="A54" s="9" t="s">
        <v>17</v>
      </c>
      <c r="B54" s="146" t="s">
        <v>38</v>
      </c>
      <c r="C54" s="146"/>
      <c r="D54" s="146"/>
      <c r="E54" s="146"/>
      <c r="F54" s="10" t="s">
        <v>15</v>
      </c>
    </row>
    <row r="55" spans="1:6" ht="15">
      <c r="A55" s="9" t="s">
        <v>19</v>
      </c>
      <c r="B55" s="11">
        <v>13085</v>
      </c>
      <c r="C55" s="11">
        <v>16339</v>
      </c>
      <c r="D55" s="11">
        <v>13974</v>
      </c>
      <c r="E55" s="12">
        <f>(B55+C55+D55)/3</f>
        <v>14466</v>
      </c>
      <c r="F55" s="12">
        <v>14466</v>
      </c>
    </row>
    <row r="56" spans="1:10" ht="15">
      <c r="A56" s="13" t="s">
        <v>20</v>
      </c>
      <c r="B56" s="14">
        <f>B55*$B53</f>
        <v>13085</v>
      </c>
      <c r="C56" s="14">
        <f>C55*$B53</f>
        <v>16339</v>
      </c>
      <c r="D56" s="14">
        <f>D55*$B53</f>
        <v>13974</v>
      </c>
      <c r="E56" s="14">
        <f>E55*$B53</f>
        <v>14466</v>
      </c>
      <c r="F56" s="15">
        <f>F55*$B53</f>
        <v>14466</v>
      </c>
      <c r="J56" s="2">
        <f>$F55*J53</f>
        <v>14466</v>
      </c>
    </row>
    <row r="57" spans="1:6" ht="26.25" customHeight="1">
      <c r="A57" s="7" t="s">
        <v>13</v>
      </c>
      <c r="B57" s="150" t="s">
        <v>39</v>
      </c>
      <c r="C57" s="150"/>
      <c r="D57" s="150"/>
      <c r="E57" s="150"/>
      <c r="F57" s="8" t="s">
        <v>15</v>
      </c>
    </row>
    <row r="58" spans="1:10" ht="15">
      <c r="A58" s="9" t="s">
        <v>16</v>
      </c>
      <c r="B58" s="52">
        <v>1</v>
      </c>
      <c r="C58" s="52"/>
      <c r="D58" s="52"/>
      <c r="E58" s="52"/>
      <c r="F58" s="10" t="s">
        <v>15</v>
      </c>
      <c r="J58" s="2">
        <v>1</v>
      </c>
    </row>
    <row r="59" spans="1:6" ht="24.75" customHeight="1">
      <c r="A59" s="9" t="s">
        <v>17</v>
      </c>
      <c r="B59" s="151" t="s">
        <v>40</v>
      </c>
      <c r="C59" s="151"/>
      <c r="D59" s="151"/>
      <c r="E59" s="151"/>
      <c r="F59" s="10" t="s">
        <v>15</v>
      </c>
    </row>
    <row r="60" spans="1:6" ht="15">
      <c r="A60" s="9" t="s">
        <v>19</v>
      </c>
      <c r="B60" s="11">
        <v>10065</v>
      </c>
      <c r="C60" s="11">
        <v>12674</v>
      </c>
      <c r="D60" s="11">
        <v>12672</v>
      </c>
      <c r="E60" s="12">
        <f>(B60+C60+D60)/3</f>
        <v>11803.666666666666</v>
      </c>
      <c r="F60" s="12">
        <v>11804</v>
      </c>
    </row>
    <row r="61" spans="1:10" ht="15">
      <c r="A61" s="13" t="s">
        <v>20</v>
      </c>
      <c r="B61" s="14">
        <f>B60*$B58</f>
        <v>10065</v>
      </c>
      <c r="C61" s="14">
        <f>C60*$B58</f>
        <v>12674</v>
      </c>
      <c r="D61" s="14">
        <f>D60*$B58</f>
        <v>12672</v>
      </c>
      <c r="E61" s="14">
        <f>E60*$B58</f>
        <v>11803.666666666666</v>
      </c>
      <c r="F61" s="15">
        <f>F60*$B58</f>
        <v>11804</v>
      </c>
      <c r="J61" s="2">
        <f>$F60*J58</f>
        <v>11804</v>
      </c>
    </row>
    <row r="62" spans="1:6" ht="26.25" customHeight="1">
      <c r="A62" s="7" t="s">
        <v>13</v>
      </c>
      <c r="B62" s="150" t="s">
        <v>41</v>
      </c>
      <c r="C62" s="150"/>
      <c r="D62" s="150"/>
      <c r="E62" s="150"/>
      <c r="F62" s="8" t="s">
        <v>15</v>
      </c>
    </row>
    <row r="63" spans="1:10" ht="15">
      <c r="A63" s="9" t="s">
        <v>16</v>
      </c>
      <c r="B63" s="52">
        <v>1</v>
      </c>
      <c r="C63" s="52"/>
      <c r="D63" s="52"/>
      <c r="E63" s="52"/>
      <c r="F63" s="10" t="s">
        <v>15</v>
      </c>
      <c r="J63" s="2">
        <v>1</v>
      </c>
    </row>
    <row r="64" spans="1:6" ht="15" customHeight="1">
      <c r="A64" s="9" t="s">
        <v>17</v>
      </c>
      <c r="B64" s="146" t="s">
        <v>42</v>
      </c>
      <c r="C64" s="146"/>
      <c r="D64" s="146"/>
      <c r="E64" s="146"/>
      <c r="F64" s="10" t="s">
        <v>15</v>
      </c>
    </row>
    <row r="65" spans="1:6" ht="15">
      <c r="A65" s="9" t="s">
        <v>19</v>
      </c>
      <c r="B65" s="11">
        <v>1945</v>
      </c>
      <c r="C65" s="11">
        <v>2676</v>
      </c>
      <c r="D65" s="11">
        <v>2115</v>
      </c>
      <c r="E65" s="12">
        <f>(B65+C65+D65)/3</f>
        <v>2245.3333333333335</v>
      </c>
      <c r="F65" s="12">
        <v>2245</v>
      </c>
    </row>
    <row r="66" spans="1:10" ht="15">
      <c r="A66" s="13" t="s">
        <v>20</v>
      </c>
      <c r="B66" s="14">
        <f>B65*$B63</f>
        <v>1945</v>
      </c>
      <c r="C66" s="14">
        <f>C65*$B63</f>
        <v>2676</v>
      </c>
      <c r="D66" s="14">
        <f>D65*$B63</f>
        <v>2115</v>
      </c>
      <c r="E66" s="14">
        <f>E65*$B63</f>
        <v>2245.3333333333335</v>
      </c>
      <c r="F66" s="15">
        <f>F65*$B63</f>
        <v>2245</v>
      </c>
      <c r="J66" s="2">
        <f>$F65*J63</f>
        <v>2245</v>
      </c>
    </row>
    <row r="67" spans="1:6" ht="37.5" customHeight="1">
      <c r="A67" s="16" t="s">
        <v>43</v>
      </c>
      <c r="B67" s="147" t="s">
        <v>44</v>
      </c>
      <c r="C67" s="147"/>
      <c r="D67" s="148" t="s">
        <v>45</v>
      </c>
      <c r="E67" s="148"/>
      <c r="F67" s="148"/>
    </row>
    <row r="68" spans="1:6" ht="26.25" customHeight="1">
      <c r="A68" s="16">
        <v>1</v>
      </c>
      <c r="B68" s="149" t="s">
        <v>46</v>
      </c>
      <c r="C68" s="149"/>
      <c r="D68" s="149" t="s">
        <v>47</v>
      </c>
      <c r="E68" s="149"/>
      <c r="F68" s="149"/>
    </row>
    <row r="69" spans="1:6" ht="15" customHeight="1">
      <c r="A69" s="16">
        <v>2</v>
      </c>
      <c r="B69" s="149" t="s">
        <v>48</v>
      </c>
      <c r="C69" s="149"/>
      <c r="D69" s="149" t="s">
        <v>49</v>
      </c>
      <c r="E69" s="149"/>
      <c r="F69" s="149"/>
    </row>
    <row r="70" spans="1:6" ht="15" customHeight="1">
      <c r="A70" s="16">
        <v>3</v>
      </c>
      <c r="B70" s="149" t="s">
        <v>50</v>
      </c>
      <c r="C70" s="149"/>
      <c r="D70" s="149" t="s">
        <v>51</v>
      </c>
      <c r="E70" s="149"/>
      <c r="F70" s="149"/>
    </row>
    <row r="71" spans="1:6" ht="7.5" customHeight="1">
      <c r="A71" s="13"/>
      <c r="B71" s="14"/>
      <c r="C71" s="14"/>
      <c r="D71" s="14"/>
      <c r="E71" s="14"/>
      <c r="F71" s="15"/>
    </row>
    <row r="72" spans="1:6" ht="26.25" customHeight="1">
      <c r="A72" s="7" t="s">
        <v>13</v>
      </c>
      <c r="B72" s="134" t="s">
        <v>52</v>
      </c>
      <c r="C72" s="134"/>
      <c r="D72" s="134"/>
      <c r="E72" s="134"/>
      <c r="F72" s="8" t="s">
        <v>15</v>
      </c>
    </row>
    <row r="73" spans="1:10" ht="15">
      <c r="A73" s="9" t="s">
        <v>16</v>
      </c>
      <c r="B73" s="52">
        <v>6</v>
      </c>
      <c r="C73" s="52"/>
      <c r="D73" s="52"/>
      <c r="E73" s="52"/>
      <c r="F73" s="10" t="s">
        <v>15</v>
      </c>
      <c r="G73" s="2">
        <v>4</v>
      </c>
      <c r="I73" s="2">
        <v>1</v>
      </c>
      <c r="J73" s="2">
        <v>1</v>
      </c>
    </row>
    <row r="74" spans="1:6" ht="32.25" customHeight="1">
      <c r="A74" s="9" t="s">
        <v>17</v>
      </c>
      <c r="B74" s="146" t="s">
        <v>53</v>
      </c>
      <c r="C74" s="146"/>
      <c r="D74" s="146"/>
      <c r="E74" s="146"/>
      <c r="F74" s="10" t="s">
        <v>15</v>
      </c>
    </row>
    <row r="75" spans="1:6" ht="15">
      <c r="A75" s="9" t="s">
        <v>19</v>
      </c>
      <c r="B75" s="11">
        <v>18956</v>
      </c>
      <c r="C75" s="11">
        <v>22060</v>
      </c>
      <c r="D75" s="11">
        <v>23100</v>
      </c>
      <c r="E75" s="12">
        <f>(B75+C75+D75)/3</f>
        <v>21372</v>
      </c>
      <c r="F75" s="12">
        <v>21372</v>
      </c>
    </row>
    <row r="76" spans="1:10" ht="15">
      <c r="A76" s="13" t="s">
        <v>20</v>
      </c>
      <c r="B76" s="14">
        <f>B75*$B73</f>
        <v>113736</v>
      </c>
      <c r="C76" s="14">
        <f>C75*$B73</f>
        <v>132360</v>
      </c>
      <c r="D76" s="14">
        <f>D75*$B73</f>
        <v>138600</v>
      </c>
      <c r="E76" s="14">
        <f>E75*$B73</f>
        <v>128232</v>
      </c>
      <c r="F76" s="15">
        <f>F75*$B73</f>
        <v>128232</v>
      </c>
      <c r="G76" s="2">
        <f>$F75*G73</f>
        <v>85488</v>
      </c>
      <c r="I76" s="2">
        <f>$F75*I73</f>
        <v>21372</v>
      </c>
      <c r="J76" s="2">
        <f>$F75*J73</f>
        <v>21372</v>
      </c>
    </row>
    <row r="77" spans="1:6" ht="37.5" customHeight="1">
      <c r="A77" s="16" t="s">
        <v>43</v>
      </c>
      <c r="B77" s="147" t="s">
        <v>44</v>
      </c>
      <c r="C77" s="147"/>
      <c r="D77" s="148" t="s">
        <v>45</v>
      </c>
      <c r="E77" s="148"/>
      <c r="F77" s="148"/>
    </row>
    <row r="78" spans="1:6" ht="26.25" customHeight="1">
      <c r="A78" s="16">
        <v>1</v>
      </c>
      <c r="B78" s="149" t="s">
        <v>46</v>
      </c>
      <c r="C78" s="149"/>
      <c r="D78" s="149" t="s">
        <v>47</v>
      </c>
      <c r="E78" s="149"/>
      <c r="F78" s="149"/>
    </row>
    <row r="79" spans="1:6" ht="26.25" customHeight="1">
      <c r="A79" s="16">
        <v>2</v>
      </c>
      <c r="B79" s="149" t="s">
        <v>54</v>
      </c>
      <c r="C79" s="149"/>
      <c r="D79" s="149" t="s">
        <v>55</v>
      </c>
      <c r="E79" s="149"/>
      <c r="F79" s="149"/>
    </row>
    <row r="80" spans="1:6" ht="15" customHeight="1">
      <c r="A80" s="16">
        <v>3</v>
      </c>
      <c r="B80" s="149" t="s">
        <v>50</v>
      </c>
      <c r="C80" s="149"/>
      <c r="D80" s="149" t="s">
        <v>51</v>
      </c>
      <c r="E80" s="149"/>
      <c r="F80" s="149"/>
    </row>
    <row r="81" spans="1:6" ht="7.5" customHeight="1">
      <c r="A81" s="13"/>
      <c r="B81" s="14"/>
      <c r="C81" s="14"/>
      <c r="D81" s="14"/>
      <c r="E81" s="14"/>
      <c r="F81" s="15"/>
    </row>
    <row r="82" spans="1:6" ht="26.25" customHeight="1">
      <c r="A82" s="7" t="s">
        <v>13</v>
      </c>
      <c r="B82" s="150" t="s">
        <v>56</v>
      </c>
      <c r="C82" s="150"/>
      <c r="D82" s="150"/>
      <c r="E82" s="150"/>
      <c r="F82" s="8" t="s">
        <v>15</v>
      </c>
    </row>
    <row r="83" spans="1:10" ht="15">
      <c r="A83" s="9" t="s">
        <v>16</v>
      </c>
      <c r="B83" s="52">
        <v>1</v>
      </c>
      <c r="C83" s="52"/>
      <c r="D83" s="52"/>
      <c r="E83" s="52"/>
      <c r="F83" s="10" t="s">
        <v>15</v>
      </c>
      <c r="J83" s="2">
        <v>1</v>
      </c>
    </row>
    <row r="84" spans="1:6" ht="22.5" customHeight="1">
      <c r="A84" s="9" t="s">
        <v>17</v>
      </c>
      <c r="B84" s="146" t="s">
        <v>57</v>
      </c>
      <c r="C84" s="146"/>
      <c r="D84" s="146"/>
      <c r="E84" s="146"/>
      <c r="F84" s="10" t="s">
        <v>15</v>
      </c>
    </row>
    <row r="85" spans="1:6" ht="15">
      <c r="A85" s="9" t="s">
        <v>19</v>
      </c>
      <c r="B85" s="11">
        <v>13083</v>
      </c>
      <c r="C85" s="11">
        <v>13740</v>
      </c>
      <c r="D85" s="11">
        <v>10900</v>
      </c>
      <c r="E85" s="12">
        <f>(B85+C85+D85)/3</f>
        <v>12574.333333333334</v>
      </c>
      <c r="F85" s="12">
        <v>12574</v>
      </c>
    </row>
    <row r="86" spans="1:10" ht="15">
      <c r="A86" s="13" t="s">
        <v>20</v>
      </c>
      <c r="B86" s="14">
        <f>B85*$B83</f>
        <v>13083</v>
      </c>
      <c r="C86" s="14">
        <f>C85*$B83</f>
        <v>13740</v>
      </c>
      <c r="D86" s="14">
        <f>D85*$B83</f>
        <v>10900</v>
      </c>
      <c r="E86" s="14">
        <f>E85*$B83</f>
        <v>12574.333333333334</v>
      </c>
      <c r="F86" s="15">
        <f>F85*$B83</f>
        <v>12574</v>
      </c>
      <c r="J86" s="2">
        <f>$F85*J83</f>
        <v>12574</v>
      </c>
    </row>
    <row r="87" spans="1:6" ht="37.5" customHeight="1">
      <c r="A87" s="17" t="s">
        <v>43</v>
      </c>
      <c r="B87" s="147" t="s">
        <v>44</v>
      </c>
      <c r="C87" s="147"/>
      <c r="D87" s="148" t="s">
        <v>45</v>
      </c>
      <c r="E87" s="148"/>
      <c r="F87" s="148"/>
    </row>
    <row r="88" spans="1:6" ht="26.25" customHeight="1">
      <c r="A88" s="17">
        <v>1</v>
      </c>
      <c r="B88" s="149" t="s">
        <v>58</v>
      </c>
      <c r="C88" s="149"/>
      <c r="D88" s="149" t="s">
        <v>59</v>
      </c>
      <c r="E88" s="149"/>
      <c r="F88" s="149"/>
    </row>
    <row r="89" spans="1:6" ht="26.25" customHeight="1">
      <c r="A89" s="17">
        <v>2</v>
      </c>
      <c r="B89" s="149" t="s">
        <v>50</v>
      </c>
      <c r="C89" s="149"/>
      <c r="D89" s="149" t="s">
        <v>51</v>
      </c>
      <c r="E89" s="149"/>
      <c r="F89" s="149"/>
    </row>
    <row r="90" spans="1:6" ht="26.25" customHeight="1">
      <c r="A90" s="17">
        <v>3</v>
      </c>
      <c r="B90" s="149" t="s">
        <v>60</v>
      </c>
      <c r="C90" s="149"/>
      <c r="D90" s="149" t="s">
        <v>61</v>
      </c>
      <c r="E90" s="149"/>
      <c r="F90" s="149"/>
    </row>
    <row r="91" spans="1:6" ht="9" customHeight="1">
      <c r="A91" s="17"/>
      <c r="B91" s="18"/>
      <c r="C91" s="18"/>
      <c r="D91" s="18"/>
      <c r="E91" s="18"/>
      <c r="F91" s="18"/>
    </row>
    <row r="92" spans="1:6" ht="26.25" customHeight="1">
      <c r="A92" s="7" t="s">
        <v>13</v>
      </c>
      <c r="B92" s="150" t="s">
        <v>62</v>
      </c>
      <c r="C92" s="150"/>
      <c r="D92" s="150"/>
      <c r="E92" s="150"/>
      <c r="F92" s="8" t="s">
        <v>15</v>
      </c>
    </row>
    <row r="93" spans="1:10" ht="15">
      <c r="A93" s="9" t="s">
        <v>16</v>
      </c>
      <c r="B93" s="52">
        <v>1</v>
      </c>
      <c r="C93" s="52"/>
      <c r="D93" s="52"/>
      <c r="E93" s="52"/>
      <c r="F93" s="10" t="s">
        <v>15</v>
      </c>
      <c r="J93" s="2">
        <v>1</v>
      </c>
    </row>
    <row r="94" spans="1:6" ht="22.5" customHeight="1">
      <c r="A94" s="9" t="s">
        <v>17</v>
      </c>
      <c r="B94" s="146" t="s">
        <v>63</v>
      </c>
      <c r="C94" s="146"/>
      <c r="D94" s="146"/>
      <c r="E94" s="146"/>
      <c r="F94" s="10" t="s">
        <v>15</v>
      </c>
    </row>
    <row r="95" spans="1:6" ht="15">
      <c r="A95" s="9" t="s">
        <v>19</v>
      </c>
      <c r="B95" s="14">
        <v>12802</v>
      </c>
      <c r="C95" s="14">
        <v>13292</v>
      </c>
      <c r="D95" s="14">
        <v>12049</v>
      </c>
      <c r="E95" s="12">
        <f>(B95+C95+D95)/3</f>
        <v>12714.333333333334</v>
      </c>
      <c r="F95" s="12">
        <v>12714</v>
      </c>
    </row>
    <row r="96" spans="1:10" ht="15">
      <c r="A96" s="13" t="s">
        <v>20</v>
      </c>
      <c r="B96" s="14">
        <f>B95*$B93</f>
        <v>12802</v>
      </c>
      <c r="C96" s="14">
        <f>C95*$B93</f>
        <v>13292</v>
      </c>
      <c r="D96" s="14">
        <f>D95*$B93</f>
        <v>12049</v>
      </c>
      <c r="E96" s="14">
        <f>E95*$B93</f>
        <v>12714.333333333334</v>
      </c>
      <c r="F96" s="15">
        <f>F95*$B93</f>
        <v>12714</v>
      </c>
      <c r="J96" s="2">
        <f>$F95*J93</f>
        <v>12714</v>
      </c>
    </row>
    <row r="97" spans="1:6" ht="37.5" customHeight="1">
      <c r="A97" s="17" t="s">
        <v>43</v>
      </c>
      <c r="B97" s="147" t="s">
        <v>44</v>
      </c>
      <c r="C97" s="147"/>
      <c r="D97" s="148" t="s">
        <v>45</v>
      </c>
      <c r="E97" s="148"/>
      <c r="F97" s="148"/>
    </row>
    <row r="98" spans="1:6" ht="26.25" customHeight="1">
      <c r="A98" s="17">
        <v>1</v>
      </c>
      <c r="B98" s="149" t="s">
        <v>58</v>
      </c>
      <c r="C98" s="149"/>
      <c r="D98" s="149" t="s">
        <v>59</v>
      </c>
      <c r="E98" s="149"/>
      <c r="F98" s="149"/>
    </row>
    <row r="99" spans="1:6" ht="26.25" customHeight="1">
      <c r="A99" s="17">
        <v>2</v>
      </c>
      <c r="B99" s="149" t="s">
        <v>50</v>
      </c>
      <c r="C99" s="149"/>
      <c r="D99" s="149" t="s">
        <v>51</v>
      </c>
      <c r="E99" s="149"/>
      <c r="F99" s="149"/>
    </row>
    <row r="100" spans="1:6" ht="26.25" customHeight="1">
      <c r="A100" s="17">
        <v>3</v>
      </c>
      <c r="B100" s="149" t="s">
        <v>54</v>
      </c>
      <c r="C100" s="149"/>
      <c r="D100" s="149" t="s">
        <v>55</v>
      </c>
      <c r="E100" s="149"/>
      <c r="F100" s="149"/>
    </row>
    <row r="101" spans="1:6" ht="9" customHeight="1">
      <c r="A101" s="17"/>
      <c r="B101" s="18"/>
      <c r="C101" s="18"/>
      <c r="D101" s="18"/>
      <c r="E101" s="18"/>
      <c r="F101" s="18"/>
    </row>
    <row r="102" spans="1:6" ht="26.25" customHeight="1">
      <c r="A102" s="7" t="s">
        <v>13</v>
      </c>
      <c r="B102" s="150" t="s">
        <v>64</v>
      </c>
      <c r="C102" s="150"/>
      <c r="D102" s="150"/>
      <c r="E102" s="150"/>
      <c r="F102" s="8" t="s">
        <v>15</v>
      </c>
    </row>
    <row r="103" spans="1:10" ht="15">
      <c r="A103" s="9" t="s">
        <v>16</v>
      </c>
      <c r="B103" s="52">
        <v>1</v>
      </c>
      <c r="C103" s="52"/>
      <c r="D103" s="52"/>
      <c r="E103" s="52"/>
      <c r="F103" s="10" t="s">
        <v>15</v>
      </c>
      <c r="J103" s="2">
        <v>1</v>
      </c>
    </row>
    <row r="104" spans="1:6" ht="22.5" customHeight="1">
      <c r="A104" s="9" t="s">
        <v>17</v>
      </c>
      <c r="B104" s="146" t="s">
        <v>65</v>
      </c>
      <c r="C104" s="146"/>
      <c r="D104" s="146"/>
      <c r="E104" s="146"/>
      <c r="F104" s="10" t="s">
        <v>15</v>
      </c>
    </row>
    <row r="105" spans="1:6" ht="15">
      <c r="A105" s="9" t="s">
        <v>19</v>
      </c>
      <c r="B105" s="14">
        <v>12500</v>
      </c>
      <c r="C105" s="14">
        <v>13614</v>
      </c>
      <c r="D105" s="14">
        <v>11400</v>
      </c>
      <c r="E105" s="12">
        <f>(B105+C105+D105)/3</f>
        <v>12504.666666666666</v>
      </c>
      <c r="F105" s="12">
        <v>12505</v>
      </c>
    </row>
    <row r="106" spans="1:10" ht="15">
      <c r="A106" s="13" t="s">
        <v>20</v>
      </c>
      <c r="B106" s="14">
        <f>B105*$B103</f>
        <v>12500</v>
      </c>
      <c r="C106" s="14">
        <f>C105*$B103</f>
        <v>13614</v>
      </c>
      <c r="D106" s="14">
        <f>D105*$B103</f>
        <v>11400</v>
      </c>
      <c r="E106" s="14">
        <f>E105*$B103</f>
        <v>12504.666666666666</v>
      </c>
      <c r="F106" s="15">
        <f>F105*$B103</f>
        <v>12505</v>
      </c>
      <c r="J106" s="2">
        <f>$F105*J103</f>
        <v>12505</v>
      </c>
    </row>
    <row r="107" spans="1:6" ht="37.5" customHeight="1">
      <c r="A107" s="17" t="s">
        <v>43</v>
      </c>
      <c r="B107" s="147" t="s">
        <v>44</v>
      </c>
      <c r="C107" s="147"/>
      <c r="D107" s="148" t="s">
        <v>45</v>
      </c>
      <c r="E107" s="148"/>
      <c r="F107" s="148"/>
    </row>
    <row r="108" spans="1:6" ht="26.25" customHeight="1">
      <c r="A108" s="17">
        <v>1</v>
      </c>
      <c r="B108" s="149" t="s">
        <v>66</v>
      </c>
      <c r="C108" s="149"/>
      <c r="D108" s="149" t="s">
        <v>67</v>
      </c>
      <c r="E108" s="149"/>
      <c r="F108" s="149"/>
    </row>
    <row r="109" spans="1:6" ht="26.25" customHeight="1">
      <c r="A109" s="17">
        <v>2</v>
      </c>
      <c r="B109" s="149" t="s">
        <v>50</v>
      </c>
      <c r="C109" s="149"/>
      <c r="D109" s="149" t="s">
        <v>51</v>
      </c>
      <c r="E109" s="149"/>
      <c r="F109" s="149"/>
    </row>
    <row r="110" spans="1:6" ht="26.25" customHeight="1">
      <c r="A110" s="17">
        <v>3</v>
      </c>
      <c r="B110" s="149" t="s">
        <v>60</v>
      </c>
      <c r="C110" s="149"/>
      <c r="D110" s="149" t="s">
        <v>61</v>
      </c>
      <c r="E110" s="149"/>
      <c r="F110" s="149"/>
    </row>
    <row r="111" spans="7:10" s="19" customFormat="1" ht="7.5" customHeight="1">
      <c r="G111" s="20"/>
      <c r="H111" s="20"/>
      <c r="I111" s="20"/>
      <c r="J111" s="20"/>
    </row>
    <row r="112" spans="1:6" ht="26.25" customHeight="1">
      <c r="A112" s="7" t="s">
        <v>13</v>
      </c>
      <c r="B112" s="150" t="s">
        <v>68</v>
      </c>
      <c r="C112" s="150"/>
      <c r="D112" s="150"/>
      <c r="E112" s="150"/>
      <c r="F112" s="8" t="s">
        <v>15</v>
      </c>
    </row>
    <row r="113" spans="1:11" ht="15">
      <c r="A113" s="9" t="s">
        <v>16</v>
      </c>
      <c r="B113" s="52">
        <v>1</v>
      </c>
      <c r="C113" s="52"/>
      <c r="D113" s="52"/>
      <c r="E113" s="52"/>
      <c r="F113" s="10" t="s">
        <v>15</v>
      </c>
      <c r="K113" s="2">
        <v>1</v>
      </c>
    </row>
    <row r="114" spans="1:11" ht="22.5" customHeight="1">
      <c r="A114" s="9" t="s">
        <v>17</v>
      </c>
      <c r="B114" s="146" t="s">
        <v>69</v>
      </c>
      <c r="C114" s="146"/>
      <c r="D114" s="146"/>
      <c r="E114" s="146"/>
      <c r="F114" s="10" t="s">
        <v>15</v>
      </c>
      <c r="K114" s="2"/>
    </row>
    <row r="115" spans="1:11" ht="15">
      <c r="A115" s="9" t="s">
        <v>19</v>
      </c>
      <c r="B115" s="14">
        <v>12917</v>
      </c>
      <c r="C115" s="14">
        <v>15325</v>
      </c>
      <c r="D115" s="14">
        <v>11395</v>
      </c>
      <c r="E115" s="12">
        <f>(B115+C115+D115)/3</f>
        <v>13212.333333333334</v>
      </c>
      <c r="F115" s="12">
        <v>13212</v>
      </c>
      <c r="K115" s="2"/>
    </row>
    <row r="116" spans="1:11" ht="15">
      <c r="A116" s="13" t="s">
        <v>20</v>
      </c>
      <c r="B116" s="14">
        <f>B115*$B113</f>
        <v>12917</v>
      </c>
      <c r="C116" s="14">
        <f>C115*$B113</f>
        <v>15325</v>
      </c>
      <c r="D116" s="14">
        <f>D115*$B113</f>
        <v>11395</v>
      </c>
      <c r="E116" s="14">
        <f>E115*$B113</f>
        <v>13212.333333333334</v>
      </c>
      <c r="F116" s="15">
        <f>F115*$B113</f>
        <v>13212</v>
      </c>
      <c r="K116" s="2">
        <f>$F115*K113</f>
        <v>13212</v>
      </c>
    </row>
    <row r="117" spans="1:6" ht="37.5" customHeight="1">
      <c r="A117" s="17" t="s">
        <v>43</v>
      </c>
      <c r="B117" s="147" t="s">
        <v>44</v>
      </c>
      <c r="C117" s="147"/>
      <c r="D117" s="148" t="s">
        <v>45</v>
      </c>
      <c r="E117" s="148"/>
      <c r="F117" s="148"/>
    </row>
    <row r="118" spans="1:6" ht="26.25" customHeight="1">
      <c r="A118" s="17">
        <v>1</v>
      </c>
      <c r="B118" s="149" t="s">
        <v>46</v>
      </c>
      <c r="C118" s="149"/>
      <c r="D118" s="149" t="s">
        <v>47</v>
      </c>
      <c r="E118" s="149"/>
      <c r="F118" s="149"/>
    </row>
    <row r="119" spans="1:6" ht="26.25" customHeight="1">
      <c r="A119" s="17">
        <v>2</v>
      </c>
      <c r="B119" s="149" t="s">
        <v>48</v>
      </c>
      <c r="C119" s="149"/>
      <c r="D119" s="149" t="s">
        <v>49</v>
      </c>
      <c r="E119" s="149"/>
      <c r="F119" s="149"/>
    </row>
    <row r="120" spans="1:6" ht="26.25" customHeight="1">
      <c r="A120" s="17">
        <v>3</v>
      </c>
      <c r="B120" s="149" t="s">
        <v>70</v>
      </c>
      <c r="C120" s="149"/>
      <c r="D120" s="149" t="s">
        <v>71</v>
      </c>
      <c r="E120" s="149"/>
      <c r="F120" s="149"/>
    </row>
    <row r="121" spans="7:10" s="19" customFormat="1" ht="15">
      <c r="G121" s="20"/>
      <c r="H121" s="20"/>
      <c r="I121" s="20"/>
      <c r="J121" s="20"/>
    </row>
    <row r="122" spans="7:10" s="19" customFormat="1" ht="15">
      <c r="G122" s="20"/>
      <c r="H122" s="20"/>
      <c r="I122" s="20"/>
      <c r="J122" s="20"/>
    </row>
    <row r="123" spans="7:10" s="19" customFormat="1" ht="15">
      <c r="G123" s="20"/>
      <c r="H123" s="20"/>
      <c r="I123" s="20"/>
      <c r="J123" s="20"/>
    </row>
    <row r="124" spans="1:11" s="19" customFormat="1" ht="15">
      <c r="A124" s="19" t="s">
        <v>72</v>
      </c>
      <c r="E124" s="21" t="s">
        <v>73</v>
      </c>
      <c r="F124" s="22">
        <f>F11+F16+F21+F26+F31+F36+F41+F46+F51+F56+F61+F66+F76+F86+F96+F106+F116</f>
        <v>399485</v>
      </c>
      <c r="G124" s="22">
        <f>G11+G16+G21+G26+G31+G36+G41+G46+G51+G56+G61+G66+G76+G86+G96+G106</f>
        <v>106136</v>
      </c>
      <c r="H124" s="22">
        <f>H11+H16+H21+H26+H31+H36+H41+H46+H51+H56+H61+H66+H76+H86+H96+H106</f>
        <v>109492</v>
      </c>
      <c r="I124" s="22">
        <f>I11+I16+I21+I26+I31+I36+I41+I46+I51+I56+I61+I66+I76+I86+I96+I106</f>
        <v>32441</v>
      </c>
      <c r="J124" s="22">
        <f>J11+J16+J21+J26+J31+J36+J41+J46+J51+J56+J61+J66+J76+J86+J96+J106</f>
        <v>138204</v>
      </c>
      <c r="K124" s="22">
        <f>K116</f>
        <v>13212</v>
      </c>
    </row>
    <row r="125" spans="7:10" s="19" customFormat="1" ht="15">
      <c r="G125" s="20"/>
      <c r="H125" s="20"/>
      <c r="I125" s="20"/>
      <c r="J125" s="20"/>
    </row>
    <row r="126" spans="1:10" s="19" customFormat="1" ht="15">
      <c r="A126" s="19" t="s">
        <v>74</v>
      </c>
      <c r="F126" s="21" t="s">
        <v>75</v>
      </c>
      <c r="G126" s="20"/>
      <c r="H126" s="20"/>
      <c r="I126" s="20"/>
      <c r="J126" s="20"/>
    </row>
    <row r="127" spans="7:10" s="19" customFormat="1" ht="15">
      <c r="G127" s="20"/>
      <c r="H127" s="20"/>
      <c r="I127" s="20"/>
      <c r="J127" s="20"/>
    </row>
    <row r="128" spans="1:10" s="19" customFormat="1" ht="15">
      <c r="A128" s="19" t="s">
        <v>76</v>
      </c>
      <c r="F128" s="21" t="s">
        <v>77</v>
      </c>
      <c r="G128" s="20"/>
      <c r="H128" s="20"/>
      <c r="I128" s="20"/>
      <c r="J128" s="20"/>
    </row>
    <row r="129" spans="7:10" s="19" customFormat="1" ht="15">
      <c r="G129" s="20"/>
      <c r="H129" s="20"/>
      <c r="I129" s="20"/>
      <c r="J129" s="20"/>
    </row>
  </sheetData>
  <sheetProtection selectLockedCells="1" selectUnlockedCells="1"/>
  <mergeCells count="100">
    <mergeCell ref="B22:E22"/>
    <mergeCell ref="B23:E23"/>
    <mergeCell ref="B5:D5"/>
    <mergeCell ref="B7:E7"/>
    <mergeCell ref="B8:E8"/>
    <mergeCell ref="B9:E9"/>
    <mergeCell ref="B12:E12"/>
    <mergeCell ref="B13:E13"/>
    <mergeCell ref="B14:E14"/>
    <mergeCell ref="B17:E17"/>
    <mergeCell ref="B18:E18"/>
    <mergeCell ref="B19:E19"/>
    <mergeCell ref="B42:E42"/>
    <mergeCell ref="B43:E43"/>
    <mergeCell ref="B24:E24"/>
    <mergeCell ref="B27:E27"/>
    <mergeCell ref="B28:E28"/>
    <mergeCell ref="B29:E29"/>
    <mergeCell ref="B32:E32"/>
    <mergeCell ref="B33:E33"/>
    <mergeCell ref="B54:E54"/>
    <mergeCell ref="B57:E57"/>
    <mergeCell ref="B34:E34"/>
    <mergeCell ref="B37:E37"/>
    <mergeCell ref="B38:E38"/>
    <mergeCell ref="B39:E39"/>
    <mergeCell ref="B44:E44"/>
    <mergeCell ref="B47:E47"/>
    <mergeCell ref="B48:E48"/>
    <mergeCell ref="B49:E49"/>
    <mergeCell ref="B52:E52"/>
    <mergeCell ref="B53:E53"/>
    <mergeCell ref="B74:E74"/>
    <mergeCell ref="B77:C77"/>
    <mergeCell ref="D77:F77"/>
    <mergeCell ref="B64:E64"/>
    <mergeCell ref="B67:C67"/>
    <mergeCell ref="D67:F67"/>
    <mergeCell ref="B68:C68"/>
    <mergeCell ref="D68:F68"/>
    <mergeCell ref="B69:C69"/>
    <mergeCell ref="D69:F69"/>
    <mergeCell ref="B70:C70"/>
    <mergeCell ref="D70:F70"/>
    <mergeCell ref="B58:E58"/>
    <mergeCell ref="B59:E59"/>
    <mergeCell ref="B62:E62"/>
    <mergeCell ref="B63:E63"/>
    <mergeCell ref="B72:E72"/>
    <mergeCell ref="B73:E73"/>
    <mergeCell ref="B88:C88"/>
    <mergeCell ref="D88:F88"/>
    <mergeCell ref="B78:C78"/>
    <mergeCell ref="D78:F78"/>
    <mergeCell ref="B79:C79"/>
    <mergeCell ref="D79:F79"/>
    <mergeCell ref="B80:C80"/>
    <mergeCell ref="D80:F80"/>
    <mergeCell ref="B94:E94"/>
    <mergeCell ref="B97:C97"/>
    <mergeCell ref="B82:E82"/>
    <mergeCell ref="B83:E83"/>
    <mergeCell ref="B84:E84"/>
    <mergeCell ref="B87:C87"/>
    <mergeCell ref="D87:F87"/>
    <mergeCell ref="B103:E103"/>
    <mergeCell ref="B104:E104"/>
    <mergeCell ref="B99:C99"/>
    <mergeCell ref="D99:F99"/>
    <mergeCell ref="B89:C89"/>
    <mergeCell ref="D89:F89"/>
    <mergeCell ref="B90:C90"/>
    <mergeCell ref="D90:F90"/>
    <mergeCell ref="B92:E92"/>
    <mergeCell ref="B93:E93"/>
    <mergeCell ref="B107:C107"/>
    <mergeCell ref="D107:F107"/>
    <mergeCell ref="B108:C108"/>
    <mergeCell ref="D108:F108"/>
    <mergeCell ref="D97:F97"/>
    <mergeCell ref="B98:C98"/>
    <mergeCell ref="D98:F98"/>
    <mergeCell ref="B100:C100"/>
    <mergeCell ref="D100:F100"/>
    <mergeCell ref="B102:E102"/>
    <mergeCell ref="B120:C120"/>
    <mergeCell ref="D120:F120"/>
    <mergeCell ref="B118:C118"/>
    <mergeCell ref="D118:F118"/>
    <mergeCell ref="B119:C119"/>
    <mergeCell ref="D119:F119"/>
    <mergeCell ref="B114:E114"/>
    <mergeCell ref="B117:C117"/>
    <mergeCell ref="D117:F117"/>
    <mergeCell ref="B109:C109"/>
    <mergeCell ref="D109:F109"/>
    <mergeCell ref="B112:E112"/>
    <mergeCell ref="B113:E113"/>
    <mergeCell ref="B110:C110"/>
    <mergeCell ref="D110:F110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K36"/>
  <sheetViews>
    <sheetView zoomScalePageLayoutView="0" workbookViewId="0" topLeftCell="A34">
      <selection activeCell="A32" sqref="A32:B32"/>
    </sheetView>
  </sheetViews>
  <sheetFormatPr defaultColWidth="9.140625" defaultRowHeight="12.75"/>
  <cols>
    <col min="2" max="2" width="12.7109375" style="0" customWidth="1"/>
    <col min="4" max="4" width="14.140625" style="0" customWidth="1"/>
    <col min="6" max="6" width="13.7109375" style="0" customWidth="1"/>
    <col min="8" max="8" width="14.421875" style="0" customWidth="1"/>
    <col min="10" max="10" width="15.8515625" style="0" customWidth="1"/>
    <col min="11" max="11" width="11.8515625" style="0" customWidth="1"/>
  </cols>
  <sheetData>
    <row r="3" ht="15.75">
      <c r="F3" s="4" t="s">
        <v>257</v>
      </c>
    </row>
    <row r="4" ht="15.75">
      <c r="E4" s="4" t="s">
        <v>246</v>
      </c>
    </row>
    <row r="7" spans="1:11" ht="15.75">
      <c r="A7" s="45" t="s">
        <v>265</v>
      </c>
      <c r="B7" s="46"/>
      <c r="C7" s="46"/>
      <c r="D7" s="46"/>
      <c r="E7" s="46"/>
      <c r="F7" s="46"/>
      <c r="G7" s="46"/>
      <c r="H7" s="46"/>
      <c r="I7" s="46"/>
      <c r="J7" s="46"/>
      <c r="K7" s="46"/>
    </row>
    <row r="8" spans="1:11" ht="15">
      <c r="A8" s="74" t="s">
        <v>7</v>
      </c>
      <c r="B8" s="75"/>
      <c r="C8" s="94" t="s">
        <v>8</v>
      </c>
      <c r="D8" s="95"/>
      <c r="E8" s="95"/>
      <c r="F8" s="96"/>
      <c r="G8" s="96"/>
      <c r="H8" s="96"/>
      <c r="I8" s="68" t="s">
        <v>266</v>
      </c>
      <c r="J8" s="69"/>
      <c r="K8" s="72" t="s">
        <v>267</v>
      </c>
    </row>
    <row r="9" spans="1:11" ht="12.75">
      <c r="A9" s="76"/>
      <c r="B9" s="77"/>
      <c r="C9" s="97">
        <v>1</v>
      </c>
      <c r="D9" s="98"/>
      <c r="E9" s="97">
        <v>2</v>
      </c>
      <c r="F9" s="99"/>
      <c r="G9" s="97">
        <v>3</v>
      </c>
      <c r="H9" s="99"/>
      <c r="I9" s="70"/>
      <c r="J9" s="71"/>
      <c r="K9" s="73"/>
    </row>
    <row r="10" spans="1:11" ht="12.75" customHeight="1">
      <c r="A10" s="78" t="s">
        <v>13</v>
      </c>
      <c r="B10" s="78"/>
      <c r="C10" s="81" t="s">
        <v>268</v>
      </c>
      <c r="D10" s="82"/>
      <c r="E10" s="82"/>
      <c r="F10" s="82"/>
      <c r="G10" s="83"/>
      <c r="H10" s="83"/>
      <c r="I10" s="83"/>
      <c r="J10" s="84"/>
      <c r="K10" s="91"/>
    </row>
    <row r="11" spans="1:11" ht="12.75" customHeight="1">
      <c r="A11" s="79"/>
      <c r="B11" s="79"/>
      <c r="C11" s="85"/>
      <c r="D11" s="86"/>
      <c r="E11" s="86"/>
      <c r="F11" s="86"/>
      <c r="G11" s="86"/>
      <c r="H11" s="86"/>
      <c r="I11" s="86"/>
      <c r="J11" s="87"/>
      <c r="K11" s="92"/>
    </row>
    <row r="12" spans="1:11" ht="12.75" customHeight="1">
      <c r="A12" s="79"/>
      <c r="B12" s="79"/>
      <c r="C12" s="85"/>
      <c r="D12" s="86"/>
      <c r="E12" s="86"/>
      <c r="F12" s="86"/>
      <c r="G12" s="86"/>
      <c r="H12" s="86"/>
      <c r="I12" s="86"/>
      <c r="J12" s="87"/>
      <c r="K12" s="92"/>
    </row>
    <row r="13" spans="1:11" ht="12.75" customHeight="1">
      <c r="A13" s="79"/>
      <c r="B13" s="79"/>
      <c r="C13" s="85"/>
      <c r="D13" s="86"/>
      <c r="E13" s="86"/>
      <c r="F13" s="86"/>
      <c r="G13" s="86"/>
      <c r="H13" s="86"/>
      <c r="I13" s="86"/>
      <c r="J13" s="87"/>
      <c r="K13" s="92"/>
    </row>
    <row r="14" spans="1:11" ht="12.75" customHeight="1">
      <c r="A14" s="79"/>
      <c r="B14" s="79"/>
      <c r="C14" s="85"/>
      <c r="D14" s="86"/>
      <c r="E14" s="86"/>
      <c r="F14" s="86"/>
      <c r="G14" s="86"/>
      <c r="H14" s="86"/>
      <c r="I14" s="86"/>
      <c r="J14" s="87"/>
      <c r="K14" s="92"/>
    </row>
    <row r="15" spans="1:11" ht="12.75" customHeight="1">
      <c r="A15" s="79"/>
      <c r="B15" s="79"/>
      <c r="C15" s="85"/>
      <c r="D15" s="86"/>
      <c r="E15" s="86"/>
      <c r="F15" s="86"/>
      <c r="G15" s="86"/>
      <c r="H15" s="86"/>
      <c r="I15" s="86"/>
      <c r="J15" s="87"/>
      <c r="K15" s="92"/>
    </row>
    <row r="16" spans="1:11" ht="12.75" customHeight="1">
      <c r="A16" s="79"/>
      <c r="B16" s="79"/>
      <c r="C16" s="85"/>
      <c r="D16" s="86"/>
      <c r="E16" s="86"/>
      <c r="F16" s="86"/>
      <c r="G16" s="86"/>
      <c r="H16" s="86"/>
      <c r="I16" s="86"/>
      <c r="J16" s="87"/>
      <c r="K16" s="92"/>
    </row>
    <row r="17" spans="1:11" ht="12.75" customHeight="1">
      <c r="A17" s="79"/>
      <c r="B17" s="79"/>
      <c r="C17" s="85"/>
      <c r="D17" s="86"/>
      <c r="E17" s="86"/>
      <c r="F17" s="86"/>
      <c r="G17" s="86"/>
      <c r="H17" s="86"/>
      <c r="I17" s="86"/>
      <c r="J17" s="87"/>
      <c r="K17" s="92"/>
    </row>
    <row r="18" spans="1:11" ht="12.75" customHeight="1">
      <c r="A18" s="79"/>
      <c r="B18" s="79"/>
      <c r="C18" s="85"/>
      <c r="D18" s="86"/>
      <c r="E18" s="86"/>
      <c r="F18" s="86"/>
      <c r="G18" s="86"/>
      <c r="H18" s="86"/>
      <c r="I18" s="86"/>
      <c r="J18" s="87"/>
      <c r="K18" s="92"/>
    </row>
    <row r="19" spans="1:11" ht="12.75" customHeight="1">
      <c r="A19" s="79"/>
      <c r="B19" s="79"/>
      <c r="C19" s="85"/>
      <c r="D19" s="86"/>
      <c r="E19" s="86"/>
      <c r="F19" s="86"/>
      <c r="G19" s="86"/>
      <c r="H19" s="86"/>
      <c r="I19" s="86"/>
      <c r="J19" s="87"/>
      <c r="K19" s="92"/>
    </row>
    <row r="20" spans="1:11" ht="12.75" customHeight="1">
      <c r="A20" s="79"/>
      <c r="B20" s="79"/>
      <c r="C20" s="85"/>
      <c r="D20" s="86"/>
      <c r="E20" s="86"/>
      <c r="F20" s="86"/>
      <c r="G20" s="86"/>
      <c r="H20" s="86"/>
      <c r="I20" s="86"/>
      <c r="J20" s="87"/>
      <c r="K20" s="92"/>
    </row>
    <row r="21" spans="1:11" ht="12.75" customHeight="1">
      <c r="A21" s="79"/>
      <c r="B21" s="79"/>
      <c r="C21" s="85"/>
      <c r="D21" s="86"/>
      <c r="E21" s="86"/>
      <c r="F21" s="86"/>
      <c r="G21" s="86"/>
      <c r="H21" s="86"/>
      <c r="I21" s="86"/>
      <c r="J21" s="87"/>
      <c r="K21" s="92"/>
    </row>
    <row r="22" spans="1:11" ht="12.75" customHeight="1">
      <c r="A22" s="79"/>
      <c r="B22" s="79"/>
      <c r="C22" s="85"/>
      <c r="D22" s="86"/>
      <c r="E22" s="86"/>
      <c r="F22" s="86"/>
      <c r="G22" s="86"/>
      <c r="H22" s="86"/>
      <c r="I22" s="86"/>
      <c r="J22" s="87"/>
      <c r="K22" s="92"/>
    </row>
    <row r="23" spans="1:11" ht="12.75" customHeight="1">
      <c r="A23" s="79"/>
      <c r="B23" s="79"/>
      <c r="C23" s="85"/>
      <c r="D23" s="86"/>
      <c r="E23" s="86"/>
      <c r="F23" s="86"/>
      <c r="G23" s="86"/>
      <c r="H23" s="86"/>
      <c r="I23" s="86"/>
      <c r="J23" s="87"/>
      <c r="K23" s="92"/>
    </row>
    <row r="24" spans="1:11" ht="12.75" customHeight="1">
      <c r="A24" s="79"/>
      <c r="B24" s="79"/>
      <c r="C24" s="85"/>
      <c r="D24" s="86"/>
      <c r="E24" s="86"/>
      <c r="F24" s="86"/>
      <c r="G24" s="86"/>
      <c r="H24" s="86"/>
      <c r="I24" s="86"/>
      <c r="J24" s="87"/>
      <c r="K24" s="92"/>
    </row>
    <row r="25" spans="1:11" ht="12.75" customHeight="1">
      <c r="A25" s="79"/>
      <c r="B25" s="79"/>
      <c r="C25" s="85"/>
      <c r="D25" s="86"/>
      <c r="E25" s="86"/>
      <c r="F25" s="86"/>
      <c r="G25" s="86"/>
      <c r="H25" s="86"/>
      <c r="I25" s="86"/>
      <c r="J25" s="87"/>
      <c r="K25" s="92"/>
    </row>
    <row r="26" spans="1:11" ht="12.75" customHeight="1">
      <c r="A26" s="79"/>
      <c r="B26" s="79"/>
      <c r="C26" s="85"/>
      <c r="D26" s="86"/>
      <c r="E26" s="86"/>
      <c r="F26" s="86"/>
      <c r="G26" s="86"/>
      <c r="H26" s="86"/>
      <c r="I26" s="86"/>
      <c r="J26" s="87"/>
      <c r="K26" s="92"/>
    </row>
    <row r="27" spans="1:11" ht="12.75" customHeight="1">
      <c r="A27" s="79"/>
      <c r="B27" s="79"/>
      <c r="C27" s="85"/>
      <c r="D27" s="86"/>
      <c r="E27" s="86"/>
      <c r="F27" s="86"/>
      <c r="G27" s="86"/>
      <c r="H27" s="86"/>
      <c r="I27" s="86"/>
      <c r="J27" s="87"/>
      <c r="K27" s="92"/>
    </row>
    <row r="28" spans="1:11" ht="12.75" customHeight="1">
      <c r="A28" s="79"/>
      <c r="B28" s="79"/>
      <c r="C28" s="85"/>
      <c r="D28" s="86"/>
      <c r="E28" s="86"/>
      <c r="F28" s="86"/>
      <c r="G28" s="86"/>
      <c r="H28" s="86"/>
      <c r="I28" s="86"/>
      <c r="J28" s="87"/>
      <c r="K28" s="92"/>
    </row>
    <row r="29" spans="1:11" ht="12.75" customHeight="1">
      <c r="A29" s="79"/>
      <c r="B29" s="79"/>
      <c r="C29" s="85"/>
      <c r="D29" s="86"/>
      <c r="E29" s="86"/>
      <c r="F29" s="86"/>
      <c r="G29" s="86"/>
      <c r="H29" s="86"/>
      <c r="I29" s="86"/>
      <c r="J29" s="87"/>
      <c r="K29" s="92"/>
    </row>
    <row r="30" spans="1:11" ht="12.75" customHeight="1">
      <c r="A30" s="79"/>
      <c r="B30" s="79"/>
      <c r="C30" s="85"/>
      <c r="D30" s="86"/>
      <c r="E30" s="86"/>
      <c r="F30" s="86"/>
      <c r="G30" s="86"/>
      <c r="H30" s="86"/>
      <c r="I30" s="86"/>
      <c r="J30" s="87"/>
      <c r="K30" s="92"/>
    </row>
    <row r="31" spans="1:11" ht="245.25" customHeight="1">
      <c r="A31" s="80"/>
      <c r="B31" s="80"/>
      <c r="C31" s="88"/>
      <c r="D31" s="89"/>
      <c r="E31" s="89"/>
      <c r="F31" s="89"/>
      <c r="G31" s="89"/>
      <c r="H31" s="89"/>
      <c r="I31" s="89"/>
      <c r="J31" s="90"/>
      <c r="K31" s="93"/>
    </row>
    <row r="32" spans="1:10" ht="41.25" customHeight="1">
      <c r="A32" s="110"/>
      <c r="B32" s="111"/>
      <c r="C32" s="108" t="s">
        <v>264</v>
      </c>
      <c r="D32" s="109"/>
      <c r="E32" s="109"/>
      <c r="F32" s="109"/>
      <c r="G32" s="78"/>
      <c r="H32" s="78"/>
      <c r="I32" s="78"/>
      <c r="J32" s="78"/>
    </row>
    <row r="33" spans="1:10" ht="15">
      <c r="A33" s="106" t="s">
        <v>16</v>
      </c>
      <c r="B33" s="106"/>
      <c r="C33" s="112">
        <v>1400</v>
      </c>
      <c r="D33" s="113"/>
      <c r="E33" s="113"/>
      <c r="F33" s="113"/>
      <c r="G33" s="114"/>
      <c r="H33" s="114"/>
      <c r="I33" s="114"/>
      <c r="J33" s="115"/>
    </row>
    <row r="34" spans="1:10" ht="30.75" customHeight="1">
      <c r="A34" s="106" t="s">
        <v>17</v>
      </c>
      <c r="B34" s="106"/>
      <c r="C34" s="102" t="s">
        <v>263</v>
      </c>
      <c r="D34" s="103"/>
      <c r="E34" s="103"/>
      <c r="F34" s="103"/>
      <c r="G34" s="104"/>
      <c r="H34" s="104"/>
      <c r="I34" s="104"/>
      <c r="J34" s="104"/>
    </row>
    <row r="35" spans="1:11" ht="12.75">
      <c r="A35" s="106" t="s">
        <v>19</v>
      </c>
      <c r="B35" s="106"/>
      <c r="C35" s="105">
        <v>400</v>
      </c>
      <c r="D35" s="105"/>
      <c r="E35" s="106">
        <v>428</v>
      </c>
      <c r="F35" s="106"/>
      <c r="G35" s="106">
        <v>420</v>
      </c>
      <c r="H35" s="106"/>
      <c r="I35" s="107">
        <v>416</v>
      </c>
      <c r="J35" s="107"/>
      <c r="K35">
        <v>416</v>
      </c>
    </row>
    <row r="36" spans="1:2" ht="15">
      <c r="A36" s="100" t="s">
        <v>20</v>
      </c>
      <c r="B36" s="101"/>
    </row>
  </sheetData>
  <sheetProtection/>
  <mergeCells count="22">
    <mergeCell ref="C32:J32"/>
    <mergeCell ref="A32:B32"/>
    <mergeCell ref="A33:B33"/>
    <mergeCell ref="A34:B34"/>
    <mergeCell ref="A35:B35"/>
    <mergeCell ref="C33:J33"/>
    <mergeCell ref="A36:B36"/>
    <mergeCell ref="C34:J34"/>
    <mergeCell ref="C35:D35"/>
    <mergeCell ref="E35:F35"/>
    <mergeCell ref="G35:H35"/>
    <mergeCell ref="I35:J35"/>
    <mergeCell ref="I8:J9"/>
    <mergeCell ref="K8:K9"/>
    <mergeCell ref="A8:B9"/>
    <mergeCell ref="A10:B31"/>
    <mergeCell ref="C10:J31"/>
    <mergeCell ref="K10:K31"/>
    <mergeCell ref="C8:H8"/>
    <mergeCell ref="C9:D9"/>
    <mergeCell ref="E9:F9"/>
    <mergeCell ref="G9:H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B1" sqref="B1"/>
    </sheetView>
  </sheetViews>
  <sheetFormatPr defaultColWidth="11.57421875" defaultRowHeight="12.75"/>
  <cols>
    <col min="1" max="1" width="28.28125" style="1" customWidth="1"/>
    <col min="2" max="2" width="13.28125" style="1" customWidth="1"/>
    <col min="3" max="3" width="13.00390625" style="1" customWidth="1"/>
    <col min="4" max="4" width="13.28125" style="1" customWidth="1"/>
    <col min="5" max="5" width="15.00390625" style="1" customWidth="1"/>
    <col min="6" max="6" width="11.421875" style="1" customWidth="1"/>
    <col min="7" max="16384" width="11.57421875" style="1" customWidth="1"/>
  </cols>
  <sheetData>
    <row r="1" spans="1:6" ht="15.75">
      <c r="A1" s="3"/>
      <c r="B1" s="3"/>
      <c r="C1" s="4" t="s">
        <v>0</v>
      </c>
      <c r="D1" s="3"/>
      <c r="E1" s="3"/>
      <c r="F1" s="3"/>
    </row>
    <row r="2" spans="1:6" ht="15.75">
      <c r="A2" s="3"/>
      <c r="B2" s="3"/>
      <c r="C2" s="4" t="s">
        <v>246</v>
      </c>
      <c r="D2" s="3"/>
      <c r="E2" s="3"/>
      <c r="F2" s="3"/>
    </row>
    <row r="3" spans="1:6" ht="15.75">
      <c r="A3" s="3"/>
      <c r="B3" s="3"/>
      <c r="C3" s="4"/>
      <c r="D3" s="3"/>
      <c r="E3" s="3"/>
      <c r="F3" s="3"/>
    </row>
    <row r="4" spans="1:6" s="30" customFormat="1" ht="15" customHeight="1">
      <c r="A4" s="29" t="s">
        <v>6</v>
      </c>
      <c r="B4" s="29"/>
      <c r="C4" s="29"/>
      <c r="D4" s="29"/>
      <c r="E4" s="29"/>
      <c r="F4" s="29"/>
    </row>
    <row r="5" spans="1:6" ht="15">
      <c r="A5" s="5" t="s">
        <v>7</v>
      </c>
      <c r="B5" s="52" t="s">
        <v>8</v>
      </c>
      <c r="C5" s="52"/>
      <c r="D5" s="52"/>
      <c r="E5" s="5" t="s">
        <v>9</v>
      </c>
      <c r="F5" s="5" t="s">
        <v>10</v>
      </c>
    </row>
    <row r="6" spans="1:6" ht="15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26.25" customHeight="1">
      <c r="A7" s="7" t="s">
        <v>13</v>
      </c>
      <c r="B7" s="119" t="s">
        <v>247</v>
      </c>
      <c r="C7" s="120"/>
      <c r="D7" s="120"/>
      <c r="E7" s="121"/>
      <c r="F7" s="8" t="s">
        <v>15</v>
      </c>
    </row>
    <row r="8" spans="1:6" ht="15">
      <c r="A8" s="9" t="s">
        <v>16</v>
      </c>
      <c r="B8" s="53">
        <v>1082</v>
      </c>
      <c r="C8" s="53"/>
      <c r="D8" s="53"/>
      <c r="E8" s="53"/>
      <c r="F8" s="24" t="s">
        <v>15</v>
      </c>
    </row>
    <row r="9" spans="1:6" ht="17.25" customHeight="1">
      <c r="A9" s="9" t="s">
        <v>17</v>
      </c>
      <c r="B9" s="122"/>
      <c r="C9" s="122"/>
      <c r="D9" s="122"/>
      <c r="E9" s="122"/>
      <c r="F9" s="24" t="s">
        <v>15</v>
      </c>
    </row>
    <row r="10" spans="1:6" ht="15">
      <c r="A10" s="9" t="s">
        <v>19</v>
      </c>
      <c r="B10" s="25">
        <v>425</v>
      </c>
      <c r="C10" s="25">
        <v>431</v>
      </c>
      <c r="D10" s="25">
        <v>420</v>
      </c>
      <c r="E10" s="38">
        <f>(B10+C10+D10)/3</f>
        <v>425.3333333333333</v>
      </c>
      <c r="F10" s="26">
        <v>425.33</v>
      </c>
    </row>
    <row r="11" spans="1:6" ht="15">
      <c r="A11" s="13" t="s">
        <v>20</v>
      </c>
      <c r="B11" s="36">
        <f>B10*$B8</f>
        <v>459850</v>
      </c>
      <c r="C11" s="36">
        <f>C10*$B8</f>
        <v>466342</v>
      </c>
      <c r="D11" s="36">
        <f>D10*$B8</f>
        <v>454440</v>
      </c>
      <c r="E11" s="36">
        <f>E10*$B8</f>
        <v>460210.6666666666</v>
      </c>
      <c r="F11" s="28">
        <v>460210.67</v>
      </c>
    </row>
    <row r="12" spans="1:6" ht="15">
      <c r="A12" s="40" t="s">
        <v>20</v>
      </c>
      <c r="B12" s="39"/>
      <c r="C12" s="39"/>
      <c r="D12" s="39"/>
      <c r="E12" s="39"/>
      <c r="F12" s="41">
        <f>F11</f>
        <v>460210.67</v>
      </c>
    </row>
    <row r="13" spans="1:6" ht="45" customHeight="1">
      <c r="A13" s="16" t="s">
        <v>43</v>
      </c>
      <c r="B13" s="55" t="s">
        <v>44</v>
      </c>
      <c r="C13" s="55"/>
      <c r="D13" s="55" t="s">
        <v>45</v>
      </c>
      <c r="E13" s="55"/>
      <c r="F13" s="55"/>
    </row>
    <row r="14" spans="1:6" ht="33.75" customHeight="1">
      <c r="A14" s="16">
        <v>1</v>
      </c>
      <c r="B14" s="67" t="s">
        <v>248</v>
      </c>
      <c r="C14" s="67"/>
      <c r="D14" s="67" t="s">
        <v>250</v>
      </c>
      <c r="E14" s="67"/>
      <c r="F14" s="67"/>
    </row>
    <row r="15" spans="1:6" ht="31.5" customHeight="1">
      <c r="A15" s="16">
        <v>2</v>
      </c>
      <c r="B15" s="67" t="s">
        <v>249</v>
      </c>
      <c r="C15" s="67"/>
      <c r="D15" s="67" t="s">
        <v>251</v>
      </c>
      <c r="E15" s="67"/>
      <c r="F15" s="67"/>
    </row>
    <row r="16" spans="1:6" ht="27.75" customHeight="1">
      <c r="A16" s="16">
        <v>3</v>
      </c>
      <c r="B16" s="67" t="s">
        <v>252</v>
      </c>
      <c r="C16" s="67"/>
      <c r="D16" s="67" t="s">
        <v>253</v>
      </c>
      <c r="E16" s="67"/>
      <c r="F16" s="67"/>
    </row>
    <row r="17" spans="6:11" s="19" customFormat="1" ht="15">
      <c r="F17" s="117"/>
      <c r="G17" s="118"/>
      <c r="H17" s="117"/>
      <c r="I17" s="118"/>
      <c r="J17" s="34"/>
      <c r="K17" s="34"/>
    </row>
    <row r="18" spans="1:7" s="19" customFormat="1" ht="15">
      <c r="A18" s="19" t="s">
        <v>254</v>
      </c>
      <c r="C18" s="42"/>
      <c r="D18" s="42"/>
      <c r="E18" s="43" t="s">
        <v>243</v>
      </c>
      <c r="F18" s="22">
        <v>460211</v>
      </c>
      <c r="G18" s="22"/>
    </row>
    <row r="19" spans="3:7" s="19" customFormat="1" ht="15">
      <c r="C19" s="42"/>
      <c r="D19" s="42"/>
      <c r="E19" s="43"/>
      <c r="F19" s="22"/>
      <c r="G19" s="22"/>
    </row>
    <row r="20" spans="1:7" s="19" customFormat="1" ht="15">
      <c r="A20" s="19" t="s">
        <v>244</v>
      </c>
      <c r="C20" s="42"/>
      <c r="D20" s="42"/>
      <c r="E20" s="43"/>
      <c r="F20" s="44" t="s">
        <v>245</v>
      </c>
      <c r="G20" s="22"/>
    </row>
    <row r="21" s="19" customFormat="1" ht="15"/>
    <row r="22" spans="1:6" s="19" customFormat="1" ht="15">
      <c r="A22" s="19" t="s">
        <v>255</v>
      </c>
      <c r="F22" s="43" t="s">
        <v>256</v>
      </c>
    </row>
    <row r="23" s="19" customFormat="1" ht="15"/>
    <row r="24" spans="1:6" s="19" customFormat="1" ht="15">
      <c r="A24" s="19" t="s">
        <v>76</v>
      </c>
      <c r="F24" s="21"/>
    </row>
    <row r="25" spans="1:10" ht="12.75" customHeight="1">
      <c r="A25" s="1" t="s">
        <v>191</v>
      </c>
      <c r="E25" s="116" t="s">
        <v>192</v>
      </c>
      <c r="F25" s="116"/>
      <c r="H25" s="66"/>
      <c r="I25" s="66"/>
      <c r="J25" s="66"/>
    </row>
    <row r="26" spans="1:5" ht="38.25">
      <c r="A26" s="32" t="s">
        <v>197</v>
      </c>
      <c r="B26" s="32"/>
      <c r="C26" s="32"/>
      <c r="D26" s="32"/>
      <c r="E26" s="32"/>
    </row>
    <row r="27" ht="12.75">
      <c r="P27" s="1" t="s">
        <v>200</v>
      </c>
    </row>
  </sheetData>
  <sheetProtection selectLockedCells="1" selectUnlockedCells="1"/>
  <mergeCells count="16">
    <mergeCell ref="B13:C13"/>
    <mergeCell ref="D13:F13"/>
    <mergeCell ref="B5:D5"/>
    <mergeCell ref="B7:E7"/>
    <mergeCell ref="B8:E8"/>
    <mergeCell ref="B9:E9"/>
    <mergeCell ref="E25:F25"/>
    <mergeCell ref="H25:J25"/>
    <mergeCell ref="F17:G17"/>
    <mergeCell ref="H17:I17"/>
    <mergeCell ref="B14:C14"/>
    <mergeCell ref="D14:F14"/>
    <mergeCell ref="B15:C15"/>
    <mergeCell ref="D15:F15"/>
    <mergeCell ref="B16:C16"/>
    <mergeCell ref="D16:F16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16"/>
  <sheetViews>
    <sheetView zoomScaleSheetLayoutView="100" zoomScalePageLayoutView="0" workbookViewId="0" topLeftCell="A1">
      <pane xSplit="1" ySplit="1" topLeftCell="B182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E201" sqref="E201"/>
    </sheetView>
  </sheetViews>
  <sheetFormatPr defaultColWidth="11.57421875" defaultRowHeight="12.75"/>
  <cols>
    <col min="1" max="1" width="28.28125" style="1" customWidth="1"/>
    <col min="2" max="4" width="13.28125" style="1" customWidth="1"/>
    <col min="5" max="5" width="15.00390625" style="1" customWidth="1"/>
    <col min="6" max="6" width="11.421875" style="1" customWidth="1"/>
    <col min="7" max="16384" width="11.57421875" style="1" customWidth="1"/>
  </cols>
  <sheetData>
    <row r="1" spans="1:6" ht="15.75">
      <c r="A1" s="3"/>
      <c r="B1" s="3"/>
      <c r="C1" s="4" t="s">
        <v>0</v>
      </c>
      <c r="D1" s="3"/>
      <c r="E1" s="3"/>
      <c r="F1" s="3"/>
    </row>
    <row r="2" spans="1:6" ht="15.75">
      <c r="A2" s="3"/>
      <c r="B2" s="3"/>
      <c r="C2" s="4" t="s">
        <v>154</v>
      </c>
      <c r="D2" s="3"/>
      <c r="E2" s="3"/>
      <c r="F2" s="3"/>
    </row>
    <row r="3" spans="1:6" ht="15.75">
      <c r="A3" s="3"/>
      <c r="B3" s="3"/>
      <c r="C3" s="4"/>
      <c r="D3" s="3"/>
      <c r="E3" s="3"/>
      <c r="F3" s="3"/>
    </row>
    <row r="4" spans="1:6" s="30" customFormat="1" ht="15" customHeight="1">
      <c r="A4" s="29" t="s">
        <v>6</v>
      </c>
      <c r="B4" s="29"/>
      <c r="C4" s="29"/>
      <c r="D4" s="29"/>
      <c r="E4" s="29"/>
      <c r="F4" s="29"/>
    </row>
    <row r="5" spans="1:6" ht="15">
      <c r="A5" s="5" t="s">
        <v>7</v>
      </c>
      <c r="B5" s="52" t="s">
        <v>8</v>
      </c>
      <c r="C5" s="52"/>
      <c r="D5" s="52"/>
      <c r="E5" s="5" t="s">
        <v>9</v>
      </c>
      <c r="F5" s="5" t="s">
        <v>10</v>
      </c>
    </row>
    <row r="6" spans="1:6" ht="15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51.75" customHeight="1">
      <c r="A7" s="7" t="s">
        <v>13</v>
      </c>
      <c r="B7" s="119" t="s">
        <v>203</v>
      </c>
      <c r="C7" s="120"/>
      <c r="D7" s="120"/>
      <c r="E7" s="121"/>
      <c r="F7" s="8" t="s">
        <v>15</v>
      </c>
    </row>
    <row r="8" spans="1:6" ht="15">
      <c r="A8" s="9" t="s">
        <v>16</v>
      </c>
      <c r="B8" s="53">
        <v>1</v>
      </c>
      <c r="C8" s="53"/>
      <c r="D8" s="53"/>
      <c r="E8" s="53"/>
      <c r="F8" s="24" t="s">
        <v>15</v>
      </c>
    </row>
    <row r="9" spans="1:6" ht="39.75" customHeight="1">
      <c r="A9" s="9" t="s">
        <v>17</v>
      </c>
      <c r="B9" s="122"/>
      <c r="C9" s="122"/>
      <c r="D9" s="122"/>
      <c r="E9" s="122"/>
      <c r="F9" s="24" t="s">
        <v>15</v>
      </c>
    </row>
    <row r="10" spans="1:6" ht="15">
      <c r="A10" s="9" t="s">
        <v>19</v>
      </c>
      <c r="B10" s="25">
        <v>2128</v>
      </c>
      <c r="C10" s="25">
        <v>2027.68</v>
      </c>
      <c r="D10" s="25">
        <v>1927.36</v>
      </c>
      <c r="E10" s="26">
        <f>(B10+C10+D10)/3</f>
        <v>2027.68</v>
      </c>
      <c r="F10" s="26">
        <v>2027.68</v>
      </c>
    </row>
    <row r="11" spans="1:6" ht="15">
      <c r="A11" s="13" t="s">
        <v>20</v>
      </c>
      <c r="B11" s="36">
        <f>B10*$B8</f>
        <v>2128</v>
      </c>
      <c r="C11" s="36">
        <f>C10*$B8</f>
        <v>2027.68</v>
      </c>
      <c r="D11" s="36">
        <f>D10*$B8</f>
        <v>1927.36</v>
      </c>
      <c r="E11" s="36">
        <f>E10*$B8</f>
        <v>2027.68</v>
      </c>
      <c r="F11" s="36">
        <f>F10*$B8</f>
        <v>2027.68</v>
      </c>
    </row>
    <row r="12" spans="1:6" ht="37.5" customHeight="1">
      <c r="A12" s="7" t="s">
        <v>13</v>
      </c>
      <c r="B12" s="125" t="s">
        <v>204</v>
      </c>
      <c r="C12" s="126"/>
      <c r="D12" s="126"/>
      <c r="E12" s="126"/>
      <c r="F12" s="8" t="s">
        <v>15</v>
      </c>
    </row>
    <row r="13" spans="1:6" ht="15">
      <c r="A13" s="9" t="s">
        <v>16</v>
      </c>
      <c r="B13" s="127">
        <v>1</v>
      </c>
      <c r="C13" s="127"/>
      <c r="D13" s="127"/>
      <c r="E13" s="127"/>
      <c r="F13" s="23" t="s">
        <v>15</v>
      </c>
    </row>
    <row r="14" spans="1:6" ht="22.5" customHeight="1">
      <c r="A14" s="9" t="s">
        <v>17</v>
      </c>
      <c r="B14" s="124"/>
      <c r="C14" s="124"/>
      <c r="D14" s="124"/>
      <c r="E14" s="124"/>
      <c r="F14" s="23" t="s">
        <v>15</v>
      </c>
    </row>
    <row r="15" spans="1:6" ht="15">
      <c r="A15" s="9" t="s">
        <v>19</v>
      </c>
      <c r="B15" s="37">
        <v>812.31</v>
      </c>
      <c r="C15" s="37">
        <v>773.85</v>
      </c>
      <c r="D15" s="37">
        <v>735.39</v>
      </c>
      <c r="E15" s="38">
        <f>(B15+C15+D15)/3</f>
        <v>773.8499999999999</v>
      </c>
      <c r="F15" s="38">
        <v>773.85</v>
      </c>
    </row>
    <row r="16" spans="1:6" ht="15">
      <c r="A16" s="13" t="s">
        <v>20</v>
      </c>
      <c r="B16" s="36">
        <f>B15*$B13</f>
        <v>812.31</v>
      </c>
      <c r="C16" s="36">
        <f>C15*$B13</f>
        <v>773.85</v>
      </c>
      <c r="D16" s="36">
        <f>D15*$B13</f>
        <v>735.39</v>
      </c>
      <c r="E16" s="36">
        <f>E15*$B13</f>
        <v>773.8499999999999</v>
      </c>
      <c r="F16" s="36">
        <f>F15*$B13</f>
        <v>773.85</v>
      </c>
    </row>
    <row r="17" spans="1:6" ht="13.5" customHeight="1">
      <c r="A17" s="7" t="s">
        <v>13</v>
      </c>
      <c r="B17" s="119" t="s">
        <v>205</v>
      </c>
      <c r="C17" s="120"/>
      <c r="D17" s="120"/>
      <c r="E17" s="121"/>
      <c r="F17" s="8" t="s">
        <v>15</v>
      </c>
    </row>
    <row r="18" spans="1:6" ht="15">
      <c r="A18" s="9" t="s">
        <v>16</v>
      </c>
      <c r="B18" s="127">
        <v>1</v>
      </c>
      <c r="C18" s="127"/>
      <c r="D18" s="127"/>
      <c r="E18" s="127"/>
      <c r="F18" s="23" t="s">
        <v>15</v>
      </c>
    </row>
    <row r="19" spans="1:6" ht="17.25" customHeight="1">
      <c r="A19" s="9" t="s">
        <v>17</v>
      </c>
      <c r="B19" s="124"/>
      <c r="C19" s="124"/>
      <c r="D19" s="124"/>
      <c r="E19" s="124"/>
      <c r="F19" s="23" t="s">
        <v>15</v>
      </c>
    </row>
    <row r="20" spans="1:6" ht="15">
      <c r="A20" s="9" t="s">
        <v>19</v>
      </c>
      <c r="B20" s="37">
        <v>1105.3</v>
      </c>
      <c r="C20" s="37">
        <v>1052.88</v>
      </c>
      <c r="D20" s="37">
        <v>1000.46</v>
      </c>
      <c r="E20" s="38">
        <f>(B20+C20+D20)/3</f>
        <v>1052.88</v>
      </c>
      <c r="F20" s="38">
        <v>1052.88</v>
      </c>
    </row>
    <row r="21" spans="1:6" ht="15">
      <c r="A21" s="13" t="s">
        <v>20</v>
      </c>
      <c r="B21" s="36">
        <f>B20*$B18</f>
        <v>1105.3</v>
      </c>
      <c r="C21" s="36">
        <f>C20*$B18</f>
        <v>1052.88</v>
      </c>
      <c r="D21" s="36">
        <f>D20*$B18</f>
        <v>1000.46</v>
      </c>
      <c r="E21" s="36">
        <f>E20*$B18</f>
        <v>1052.88</v>
      </c>
      <c r="F21" s="36">
        <f>F20*$B18</f>
        <v>1052.88</v>
      </c>
    </row>
    <row r="22" spans="1:6" ht="51.75" customHeight="1">
      <c r="A22" s="7" t="s">
        <v>13</v>
      </c>
      <c r="B22" s="125" t="s">
        <v>206</v>
      </c>
      <c r="C22" s="126"/>
      <c r="D22" s="126"/>
      <c r="E22" s="126"/>
      <c r="F22" s="8"/>
    </row>
    <row r="23" spans="1:6" ht="15">
      <c r="A23" s="9" t="s">
        <v>16</v>
      </c>
      <c r="B23" s="127">
        <v>1</v>
      </c>
      <c r="C23" s="127"/>
      <c r="D23" s="127"/>
      <c r="E23" s="127"/>
      <c r="F23" s="23" t="s">
        <v>15</v>
      </c>
    </row>
    <row r="24" spans="1:6" ht="22.5" customHeight="1">
      <c r="A24" s="9" t="s">
        <v>17</v>
      </c>
      <c r="B24" s="124"/>
      <c r="C24" s="124"/>
      <c r="D24" s="124"/>
      <c r="E24" s="124"/>
      <c r="F24" s="23" t="s">
        <v>15</v>
      </c>
    </row>
    <row r="25" spans="1:6" ht="15">
      <c r="A25" s="9" t="s">
        <v>19</v>
      </c>
      <c r="B25" s="37">
        <v>4137.36</v>
      </c>
      <c r="C25" s="37">
        <v>3940.92</v>
      </c>
      <c r="D25" s="37">
        <v>3744.48</v>
      </c>
      <c r="E25" s="38">
        <f>(B25+C25+D25)/3</f>
        <v>3940.92</v>
      </c>
      <c r="F25" s="38">
        <v>3940.92</v>
      </c>
    </row>
    <row r="26" spans="1:6" ht="15">
      <c r="A26" s="13" t="s">
        <v>20</v>
      </c>
      <c r="B26" s="36">
        <f>B25*$B23</f>
        <v>4137.36</v>
      </c>
      <c r="C26" s="36">
        <f>C25*$B23</f>
        <v>3940.92</v>
      </c>
      <c r="D26" s="36">
        <f>D25*$B23</f>
        <v>3744.48</v>
      </c>
      <c r="E26" s="36">
        <f>E25*$B23</f>
        <v>3940.92</v>
      </c>
      <c r="F26" s="36">
        <f>F25*$B23</f>
        <v>3940.92</v>
      </c>
    </row>
    <row r="27" spans="1:6" ht="39" customHeight="1">
      <c r="A27" s="7" t="s">
        <v>13</v>
      </c>
      <c r="B27" s="131" t="s">
        <v>207</v>
      </c>
      <c r="C27" s="132"/>
      <c r="D27" s="132"/>
      <c r="E27" s="133"/>
      <c r="F27" s="8" t="s">
        <v>15</v>
      </c>
    </row>
    <row r="28" spans="1:6" ht="15">
      <c r="A28" s="9" t="s">
        <v>16</v>
      </c>
      <c r="B28" s="127">
        <v>1</v>
      </c>
      <c r="C28" s="127"/>
      <c r="D28" s="127"/>
      <c r="E28" s="127"/>
      <c r="F28" s="23" t="s">
        <v>15</v>
      </c>
    </row>
    <row r="29" spans="1:6" ht="17.25" customHeight="1">
      <c r="A29" s="9" t="s">
        <v>17</v>
      </c>
      <c r="B29" s="124"/>
      <c r="C29" s="124"/>
      <c r="D29" s="124"/>
      <c r="E29" s="124"/>
      <c r="F29" s="23" t="s">
        <v>15</v>
      </c>
    </row>
    <row r="30" spans="1:6" ht="15">
      <c r="A30" s="9" t="s">
        <v>19</v>
      </c>
      <c r="B30" s="37">
        <v>2191.49</v>
      </c>
      <c r="C30" s="37">
        <v>2087.32</v>
      </c>
      <c r="D30" s="37">
        <v>1983.15</v>
      </c>
      <c r="E30" s="38">
        <f>(B30+C30+D30)/3</f>
        <v>2087.3199999999997</v>
      </c>
      <c r="F30" s="38">
        <v>2087.32</v>
      </c>
    </row>
    <row r="31" spans="1:6" ht="15">
      <c r="A31" s="13" t="s">
        <v>20</v>
      </c>
      <c r="B31" s="36">
        <f>B30*$B28</f>
        <v>2191.49</v>
      </c>
      <c r="C31" s="36">
        <f>C30*$B28</f>
        <v>2087.32</v>
      </c>
      <c r="D31" s="36">
        <f>D30*$B28</f>
        <v>1983.15</v>
      </c>
      <c r="E31" s="36">
        <f>E30*$B28</f>
        <v>2087.3199999999997</v>
      </c>
      <c r="F31" s="36">
        <f>F30*$B28</f>
        <v>2087.32</v>
      </c>
    </row>
    <row r="32" spans="1:6" ht="24.75" customHeight="1">
      <c r="A32" s="7" t="s">
        <v>13</v>
      </c>
      <c r="B32" s="125" t="s">
        <v>208</v>
      </c>
      <c r="C32" s="126"/>
      <c r="D32" s="126"/>
      <c r="E32" s="126"/>
      <c r="F32" s="8" t="s">
        <v>15</v>
      </c>
    </row>
    <row r="33" spans="1:6" ht="15">
      <c r="A33" s="9" t="s">
        <v>16</v>
      </c>
      <c r="B33" s="127">
        <v>5</v>
      </c>
      <c r="C33" s="127"/>
      <c r="D33" s="127"/>
      <c r="E33" s="127"/>
      <c r="F33" s="23" t="s">
        <v>15</v>
      </c>
    </row>
    <row r="34" spans="1:6" ht="22.5" customHeight="1">
      <c r="A34" s="9" t="s">
        <v>17</v>
      </c>
      <c r="B34" s="124"/>
      <c r="C34" s="124"/>
      <c r="D34" s="124"/>
      <c r="E34" s="124"/>
      <c r="F34" s="23" t="s">
        <v>15</v>
      </c>
    </row>
    <row r="35" spans="1:6" ht="15">
      <c r="A35" s="9" t="s">
        <v>19</v>
      </c>
      <c r="B35" s="37">
        <v>713.65</v>
      </c>
      <c r="C35" s="37">
        <v>450</v>
      </c>
      <c r="D35" s="37">
        <v>186.35</v>
      </c>
      <c r="E35" s="38">
        <f>(B35+C35+D35)/3</f>
        <v>450</v>
      </c>
      <c r="F35" s="38">
        <v>450</v>
      </c>
    </row>
    <row r="36" spans="1:6" ht="15">
      <c r="A36" s="13" t="s">
        <v>20</v>
      </c>
      <c r="B36" s="36">
        <f>B35*$B33</f>
        <v>3568.25</v>
      </c>
      <c r="C36" s="36">
        <f>C35*$B33</f>
        <v>2250</v>
      </c>
      <c r="D36" s="36">
        <f>D35*$B33</f>
        <v>931.75</v>
      </c>
      <c r="E36" s="36">
        <f>E35*$B33</f>
        <v>2250</v>
      </c>
      <c r="F36" s="36">
        <f>F35*$B33</f>
        <v>2250</v>
      </c>
    </row>
    <row r="37" spans="1:6" ht="13.5" customHeight="1">
      <c r="A37" s="7" t="s">
        <v>13</v>
      </c>
      <c r="B37" s="119" t="s">
        <v>209</v>
      </c>
      <c r="C37" s="120"/>
      <c r="D37" s="120"/>
      <c r="E37" s="121"/>
      <c r="F37" s="8" t="s">
        <v>15</v>
      </c>
    </row>
    <row r="38" spans="1:6" ht="15">
      <c r="A38" s="9" t="s">
        <v>16</v>
      </c>
      <c r="B38" s="127">
        <v>3</v>
      </c>
      <c r="C38" s="127"/>
      <c r="D38" s="127"/>
      <c r="E38" s="127"/>
      <c r="F38" s="23" t="s">
        <v>15</v>
      </c>
    </row>
    <row r="39" spans="1:6" ht="17.25" customHeight="1">
      <c r="A39" s="9" t="s">
        <v>17</v>
      </c>
      <c r="B39" s="124"/>
      <c r="C39" s="124"/>
      <c r="D39" s="124"/>
      <c r="E39" s="124"/>
      <c r="F39" s="23" t="s">
        <v>15</v>
      </c>
    </row>
    <row r="40" spans="1:6" ht="15">
      <c r="A40" s="9" t="s">
        <v>19</v>
      </c>
      <c r="B40" s="37">
        <v>1346.82</v>
      </c>
      <c r="C40" s="37">
        <v>1146.06</v>
      </c>
      <c r="D40" s="37">
        <v>945.3</v>
      </c>
      <c r="E40" s="38">
        <f>(B40+C40+D40)/3</f>
        <v>1146.0600000000002</v>
      </c>
      <c r="F40" s="38">
        <v>1146.06</v>
      </c>
    </row>
    <row r="41" spans="1:6" ht="15">
      <c r="A41" s="13" t="s">
        <v>20</v>
      </c>
      <c r="B41" s="36">
        <f>B40*$B38</f>
        <v>4040.46</v>
      </c>
      <c r="C41" s="36">
        <f>C40*$B38</f>
        <v>3438.18</v>
      </c>
      <c r="D41" s="36">
        <f>D40*$B38</f>
        <v>2835.8999999999996</v>
      </c>
      <c r="E41" s="36">
        <f>E40*$B38</f>
        <v>3438.1800000000003</v>
      </c>
      <c r="F41" s="36">
        <f>F40*$B38</f>
        <v>3438.18</v>
      </c>
    </row>
    <row r="42" spans="1:6" ht="39.75" customHeight="1">
      <c r="A42" s="7" t="s">
        <v>13</v>
      </c>
      <c r="B42" s="125" t="s">
        <v>241</v>
      </c>
      <c r="C42" s="126"/>
      <c r="D42" s="126"/>
      <c r="E42" s="126"/>
      <c r="F42" s="8" t="s">
        <v>15</v>
      </c>
    </row>
    <row r="43" spans="1:6" ht="15">
      <c r="A43" s="9" t="s">
        <v>16</v>
      </c>
      <c r="B43" s="127">
        <v>1</v>
      </c>
      <c r="C43" s="127"/>
      <c r="D43" s="127"/>
      <c r="E43" s="127"/>
      <c r="F43" s="23" t="s">
        <v>15</v>
      </c>
    </row>
    <row r="44" spans="1:6" ht="22.5" customHeight="1">
      <c r="A44" s="9" t="s">
        <v>17</v>
      </c>
      <c r="B44" s="124"/>
      <c r="C44" s="124"/>
      <c r="D44" s="124"/>
      <c r="E44" s="124"/>
      <c r="F44" s="23" t="s">
        <v>15</v>
      </c>
    </row>
    <row r="45" spans="1:6" ht="15">
      <c r="A45" s="9" t="s">
        <v>19</v>
      </c>
      <c r="B45" s="37">
        <v>3000</v>
      </c>
      <c r="C45" s="37">
        <v>2141.28</v>
      </c>
      <c r="D45" s="37">
        <v>1282.56</v>
      </c>
      <c r="E45" s="38">
        <f>(B45+C45+D45)/3</f>
        <v>2141.28</v>
      </c>
      <c r="F45" s="38">
        <v>2141.28</v>
      </c>
    </row>
    <row r="46" spans="1:6" ht="15">
      <c r="A46" s="13" t="s">
        <v>20</v>
      </c>
      <c r="B46" s="36">
        <f>B45*$B43</f>
        <v>3000</v>
      </c>
      <c r="C46" s="36">
        <f>C45*$B43</f>
        <v>2141.28</v>
      </c>
      <c r="D46" s="36">
        <f>D45*$B43</f>
        <v>1282.56</v>
      </c>
      <c r="E46" s="36">
        <f>E45*$B43</f>
        <v>2141.28</v>
      </c>
      <c r="F46" s="36">
        <f>F45*$B43</f>
        <v>2141.28</v>
      </c>
    </row>
    <row r="47" spans="1:6" ht="38.25" customHeight="1">
      <c r="A47" s="7" t="s">
        <v>13</v>
      </c>
      <c r="B47" s="125" t="s">
        <v>210</v>
      </c>
      <c r="C47" s="126"/>
      <c r="D47" s="126"/>
      <c r="E47" s="126"/>
      <c r="F47" s="8" t="s">
        <v>15</v>
      </c>
    </row>
    <row r="48" spans="1:6" ht="15">
      <c r="A48" s="9" t="s">
        <v>16</v>
      </c>
      <c r="B48" s="127">
        <v>2</v>
      </c>
      <c r="C48" s="127"/>
      <c r="D48" s="127"/>
      <c r="E48" s="127"/>
      <c r="F48" s="23" t="s">
        <v>15</v>
      </c>
    </row>
    <row r="49" spans="1:6" ht="22.5" customHeight="1">
      <c r="A49" s="9" t="s">
        <v>17</v>
      </c>
      <c r="B49" s="124"/>
      <c r="C49" s="124"/>
      <c r="D49" s="124"/>
      <c r="E49" s="124"/>
      <c r="F49" s="23" t="s">
        <v>15</v>
      </c>
    </row>
    <row r="50" spans="1:6" ht="15">
      <c r="A50" s="9" t="s">
        <v>19</v>
      </c>
      <c r="B50" s="37">
        <v>3927.24</v>
      </c>
      <c r="C50" s="37">
        <v>3696.54</v>
      </c>
      <c r="D50" s="37">
        <v>3465.84</v>
      </c>
      <c r="E50" s="38">
        <f>(B50+C50+D50)/3</f>
        <v>3696.5399999999995</v>
      </c>
      <c r="F50" s="38">
        <v>3696.54</v>
      </c>
    </row>
    <row r="51" spans="1:6" ht="15">
      <c r="A51" s="13" t="s">
        <v>20</v>
      </c>
      <c r="B51" s="36">
        <f>B50*$B48</f>
        <v>7854.48</v>
      </c>
      <c r="C51" s="36">
        <f>C50*$B48</f>
        <v>7393.08</v>
      </c>
      <c r="D51" s="36">
        <f>D50*$B48</f>
        <v>6931.68</v>
      </c>
      <c r="E51" s="36">
        <f>E50*$B48</f>
        <v>7393.079999999999</v>
      </c>
      <c r="F51" s="36">
        <f>F50*$B48</f>
        <v>7393.08</v>
      </c>
    </row>
    <row r="52" spans="1:6" ht="50.25" customHeight="1">
      <c r="A52" s="7" t="s">
        <v>13</v>
      </c>
      <c r="B52" s="119" t="s">
        <v>211</v>
      </c>
      <c r="C52" s="120"/>
      <c r="D52" s="120"/>
      <c r="E52" s="121"/>
      <c r="F52" s="8" t="s">
        <v>15</v>
      </c>
    </row>
    <row r="53" spans="1:6" ht="15">
      <c r="A53" s="9" t="s">
        <v>16</v>
      </c>
      <c r="B53" s="127">
        <v>1</v>
      </c>
      <c r="C53" s="127"/>
      <c r="D53" s="127"/>
      <c r="E53" s="127"/>
      <c r="F53" s="23" t="s">
        <v>15</v>
      </c>
    </row>
    <row r="54" spans="1:6" ht="17.25" customHeight="1">
      <c r="A54" s="9" t="s">
        <v>17</v>
      </c>
      <c r="B54" s="124"/>
      <c r="C54" s="124"/>
      <c r="D54" s="124"/>
      <c r="E54" s="124"/>
      <c r="F54" s="23" t="s">
        <v>15</v>
      </c>
    </row>
    <row r="55" spans="1:6" ht="15">
      <c r="A55" s="9" t="s">
        <v>19</v>
      </c>
      <c r="B55" s="37">
        <v>772.38</v>
      </c>
      <c r="C55" s="37">
        <v>735.84</v>
      </c>
      <c r="D55" s="37">
        <v>699.3</v>
      </c>
      <c r="E55" s="38">
        <f>(B55+C55+D55)/3</f>
        <v>735.84</v>
      </c>
      <c r="F55" s="38">
        <v>735.84</v>
      </c>
    </row>
    <row r="56" spans="1:6" ht="15">
      <c r="A56" s="13" t="s">
        <v>20</v>
      </c>
      <c r="B56" s="36">
        <f>B55*$B53</f>
        <v>772.38</v>
      </c>
      <c r="C56" s="36">
        <f>C55*$B53</f>
        <v>735.84</v>
      </c>
      <c r="D56" s="36">
        <f>D55*$B53</f>
        <v>699.3</v>
      </c>
      <c r="E56" s="36">
        <f>E55*$B53</f>
        <v>735.84</v>
      </c>
      <c r="F56" s="36">
        <f>F55*$B53</f>
        <v>735.84</v>
      </c>
    </row>
    <row r="57" spans="1:6" ht="51" customHeight="1">
      <c r="A57" s="7" t="s">
        <v>13</v>
      </c>
      <c r="B57" s="125" t="s">
        <v>212</v>
      </c>
      <c r="C57" s="126"/>
      <c r="D57" s="126"/>
      <c r="E57" s="126"/>
      <c r="F57" s="8" t="s">
        <v>15</v>
      </c>
    </row>
    <row r="58" spans="1:6" ht="15">
      <c r="A58" s="9" t="s">
        <v>16</v>
      </c>
      <c r="B58" s="127">
        <v>1</v>
      </c>
      <c r="C58" s="127"/>
      <c r="D58" s="127"/>
      <c r="E58" s="127"/>
      <c r="F58" s="23" t="s">
        <v>15</v>
      </c>
    </row>
    <row r="59" spans="1:6" ht="22.5" customHeight="1">
      <c r="A59" s="9" t="s">
        <v>17</v>
      </c>
      <c r="B59" s="124"/>
      <c r="C59" s="124"/>
      <c r="D59" s="124"/>
      <c r="E59" s="124"/>
      <c r="F59" s="23" t="s">
        <v>15</v>
      </c>
    </row>
    <row r="60" spans="1:6" ht="15">
      <c r="A60" s="9" t="s">
        <v>19</v>
      </c>
      <c r="B60" s="37">
        <v>1405.92</v>
      </c>
      <c r="C60" s="37">
        <v>1339.56</v>
      </c>
      <c r="D60" s="37">
        <v>1273.2</v>
      </c>
      <c r="E60" s="38">
        <f>(B60+C60+D60)/3</f>
        <v>1339.5600000000002</v>
      </c>
      <c r="F60" s="38">
        <v>1339.56</v>
      </c>
    </row>
    <row r="61" spans="1:6" ht="15">
      <c r="A61" s="13" t="s">
        <v>20</v>
      </c>
      <c r="B61" s="36">
        <f>B60*$B58</f>
        <v>1405.92</v>
      </c>
      <c r="C61" s="36">
        <f>C60*$B58</f>
        <v>1339.56</v>
      </c>
      <c r="D61" s="36">
        <f>D60*$B58</f>
        <v>1273.2</v>
      </c>
      <c r="E61" s="36">
        <f>E60*$B58</f>
        <v>1339.5600000000002</v>
      </c>
      <c r="F61" s="36">
        <f>F60*$B58</f>
        <v>1339.56</v>
      </c>
    </row>
    <row r="62" spans="1:6" ht="26.25" customHeight="1">
      <c r="A62" s="7" t="s">
        <v>13</v>
      </c>
      <c r="B62" s="119" t="s">
        <v>213</v>
      </c>
      <c r="C62" s="120"/>
      <c r="D62" s="120"/>
      <c r="E62" s="121"/>
      <c r="F62" s="8" t="s">
        <v>15</v>
      </c>
    </row>
    <row r="63" spans="1:6" ht="15">
      <c r="A63" s="9" t="s">
        <v>16</v>
      </c>
      <c r="B63" s="127">
        <v>2</v>
      </c>
      <c r="C63" s="127"/>
      <c r="D63" s="127"/>
      <c r="E63" s="127"/>
      <c r="F63" s="23" t="s">
        <v>15</v>
      </c>
    </row>
    <row r="64" spans="1:6" ht="17.25" customHeight="1">
      <c r="A64" s="9" t="s">
        <v>17</v>
      </c>
      <c r="B64" s="124"/>
      <c r="C64" s="124"/>
      <c r="D64" s="124"/>
      <c r="E64" s="124"/>
      <c r="F64" s="23" t="s">
        <v>15</v>
      </c>
    </row>
    <row r="65" spans="1:6" ht="15">
      <c r="A65" s="9" t="s">
        <v>19</v>
      </c>
      <c r="B65" s="37">
        <v>638.05</v>
      </c>
      <c r="C65" s="37">
        <v>489.54</v>
      </c>
      <c r="D65" s="37">
        <v>341.03</v>
      </c>
      <c r="E65" s="38">
        <f>(B65+C65+D65)/3</f>
        <v>489.53999999999996</v>
      </c>
      <c r="F65" s="38">
        <v>489.54</v>
      </c>
    </row>
    <row r="66" spans="1:6" ht="15">
      <c r="A66" s="13" t="s">
        <v>20</v>
      </c>
      <c r="B66" s="36">
        <f>B65*$B63</f>
        <v>1276.1</v>
      </c>
      <c r="C66" s="36">
        <f>C65*$B63</f>
        <v>979.08</v>
      </c>
      <c r="D66" s="36">
        <f>D65*$B63</f>
        <v>682.06</v>
      </c>
      <c r="E66" s="36">
        <f>E65*$B63</f>
        <v>979.0799999999999</v>
      </c>
      <c r="F66" s="36">
        <f>F65*$B63</f>
        <v>979.08</v>
      </c>
    </row>
    <row r="67" spans="1:6" ht="12.75" customHeight="1">
      <c r="A67" s="7" t="s">
        <v>13</v>
      </c>
      <c r="B67" s="125" t="s">
        <v>214</v>
      </c>
      <c r="C67" s="126"/>
      <c r="D67" s="126"/>
      <c r="E67" s="126"/>
      <c r="F67" s="8" t="s">
        <v>15</v>
      </c>
    </row>
    <row r="68" spans="1:6" ht="15">
      <c r="A68" s="9" t="s">
        <v>16</v>
      </c>
      <c r="B68" s="127">
        <v>2</v>
      </c>
      <c r="C68" s="127"/>
      <c r="D68" s="127"/>
      <c r="E68" s="127"/>
      <c r="F68" s="23" t="s">
        <v>15</v>
      </c>
    </row>
    <row r="69" spans="1:6" ht="22.5" customHeight="1">
      <c r="A69" s="9" t="s">
        <v>17</v>
      </c>
      <c r="B69" s="124"/>
      <c r="C69" s="124"/>
      <c r="D69" s="124"/>
      <c r="E69" s="124"/>
      <c r="F69" s="23" t="s">
        <v>15</v>
      </c>
    </row>
    <row r="70" spans="1:6" ht="15">
      <c r="A70" s="9" t="s">
        <v>19</v>
      </c>
      <c r="B70" s="37">
        <v>349.65</v>
      </c>
      <c r="C70" s="37">
        <v>321.78</v>
      </c>
      <c r="D70" s="37">
        <v>293.91</v>
      </c>
      <c r="E70" s="38">
        <f>(B70+C70+D70)/3</f>
        <v>321.78</v>
      </c>
      <c r="F70" s="38">
        <v>321.78</v>
      </c>
    </row>
    <row r="71" spans="1:6" ht="15">
      <c r="A71" s="13" t="s">
        <v>20</v>
      </c>
      <c r="B71" s="36">
        <f>B70*$B68</f>
        <v>699.3</v>
      </c>
      <c r="C71" s="36">
        <f>C70*$B68</f>
        <v>643.56</v>
      </c>
      <c r="D71" s="36">
        <f>D70*$B68</f>
        <v>587.82</v>
      </c>
      <c r="E71" s="36">
        <f>E70*$B68</f>
        <v>643.56</v>
      </c>
      <c r="F71" s="36">
        <f>F70*$B68</f>
        <v>643.56</v>
      </c>
    </row>
    <row r="72" spans="1:6" ht="15" customHeight="1">
      <c r="A72" s="7" t="s">
        <v>13</v>
      </c>
      <c r="B72" s="119" t="s">
        <v>215</v>
      </c>
      <c r="C72" s="120"/>
      <c r="D72" s="120"/>
      <c r="E72" s="121"/>
      <c r="F72" s="8" t="s">
        <v>15</v>
      </c>
    </row>
    <row r="73" spans="1:6" ht="15">
      <c r="A73" s="9" t="s">
        <v>16</v>
      </c>
      <c r="B73" s="127">
        <v>1</v>
      </c>
      <c r="C73" s="127"/>
      <c r="D73" s="127"/>
      <c r="E73" s="127"/>
      <c r="F73" s="23" t="s">
        <v>15</v>
      </c>
    </row>
    <row r="74" spans="1:6" ht="17.25" customHeight="1">
      <c r="A74" s="9" t="s">
        <v>17</v>
      </c>
      <c r="B74" s="124"/>
      <c r="C74" s="124"/>
      <c r="D74" s="124"/>
      <c r="E74" s="124"/>
      <c r="F74" s="23" t="s">
        <v>15</v>
      </c>
    </row>
    <row r="75" spans="1:6" ht="15">
      <c r="A75" s="9" t="s">
        <v>19</v>
      </c>
      <c r="B75" s="37">
        <v>457.98</v>
      </c>
      <c r="C75" s="37">
        <v>380.7</v>
      </c>
      <c r="D75" s="37">
        <v>303.42</v>
      </c>
      <c r="E75" s="38">
        <f>(B75+C75+D75)/3</f>
        <v>380.70000000000005</v>
      </c>
      <c r="F75" s="38">
        <v>380.7</v>
      </c>
    </row>
    <row r="76" spans="1:6" ht="15">
      <c r="A76" s="13" t="s">
        <v>20</v>
      </c>
      <c r="B76" s="36">
        <f>B75*$B73</f>
        <v>457.98</v>
      </c>
      <c r="C76" s="36">
        <f>C75*$B73</f>
        <v>380.7</v>
      </c>
      <c r="D76" s="36">
        <f>D75*$B73</f>
        <v>303.42</v>
      </c>
      <c r="E76" s="36">
        <f>E75*$B73</f>
        <v>380.70000000000005</v>
      </c>
      <c r="F76" s="36">
        <f>F75*$B73</f>
        <v>380.7</v>
      </c>
    </row>
    <row r="77" spans="1:6" ht="27" customHeight="1">
      <c r="A77" s="7" t="s">
        <v>13</v>
      </c>
      <c r="B77" s="125" t="s">
        <v>216</v>
      </c>
      <c r="C77" s="126"/>
      <c r="D77" s="126"/>
      <c r="E77" s="126"/>
      <c r="F77" s="8" t="s">
        <v>15</v>
      </c>
    </row>
    <row r="78" spans="1:6" ht="15">
      <c r="A78" s="9" t="s">
        <v>16</v>
      </c>
      <c r="B78" s="127">
        <v>1</v>
      </c>
      <c r="C78" s="127"/>
      <c r="D78" s="127"/>
      <c r="E78" s="127"/>
      <c r="F78" s="23" t="s">
        <v>15</v>
      </c>
    </row>
    <row r="79" spans="1:6" ht="22.5" customHeight="1">
      <c r="A79" s="9" t="s">
        <v>17</v>
      </c>
      <c r="B79" s="124"/>
      <c r="C79" s="124"/>
      <c r="D79" s="124"/>
      <c r="E79" s="124"/>
      <c r="F79" s="23" t="s">
        <v>15</v>
      </c>
    </row>
    <row r="80" spans="1:6" ht="15">
      <c r="A80" s="9" t="s">
        <v>19</v>
      </c>
      <c r="B80" s="37">
        <v>3560.16</v>
      </c>
      <c r="C80" s="37">
        <v>3391.2</v>
      </c>
      <c r="D80" s="37">
        <v>3222.24</v>
      </c>
      <c r="E80" s="38">
        <f>(B80+C80+D80)/3</f>
        <v>3391.1999999999994</v>
      </c>
      <c r="F80" s="38">
        <v>3391.2</v>
      </c>
    </row>
    <row r="81" spans="1:6" ht="15">
      <c r="A81" s="13" t="s">
        <v>20</v>
      </c>
      <c r="B81" s="36">
        <f>B80*$B78</f>
        <v>3560.16</v>
      </c>
      <c r="C81" s="36">
        <f>C80*$B78</f>
        <v>3391.2</v>
      </c>
      <c r="D81" s="36">
        <f>D80*$B78</f>
        <v>3222.24</v>
      </c>
      <c r="E81" s="36">
        <f>E80*$B78</f>
        <v>3391.1999999999994</v>
      </c>
      <c r="F81" s="36">
        <f>F80*$B78</f>
        <v>3391.2</v>
      </c>
    </row>
    <row r="82" spans="1:6" ht="51" customHeight="1">
      <c r="A82" s="7" t="s">
        <v>13</v>
      </c>
      <c r="B82" s="119" t="s">
        <v>217</v>
      </c>
      <c r="C82" s="120"/>
      <c r="D82" s="120"/>
      <c r="E82" s="121"/>
      <c r="F82" s="8" t="s">
        <v>15</v>
      </c>
    </row>
    <row r="83" spans="1:6" ht="15">
      <c r="A83" s="9" t="s">
        <v>16</v>
      </c>
      <c r="B83" s="127">
        <v>1</v>
      </c>
      <c r="C83" s="127"/>
      <c r="D83" s="127"/>
      <c r="E83" s="127"/>
      <c r="F83" s="23" t="s">
        <v>15</v>
      </c>
    </row>
    <row r="84" spans="1:6" ht="17.25" customHeight="1">
      <c r="A84" s="9" t="s">
        <v>17</v>
      </c>
      <c r="B84" s="124"/>
      <c r="C84" s="124"/>
      <c r="D84" s="124"/>
      <c r="E84" s="124"/>
      <c r="F84" s="23" t="s">
        <v>15</v>
      </c>
    </row>
    <row r="85" spans="1:6" ht="15">
      <c r="A85" s="9" t="s">
        <v>19</v>
      </c>
      <c r="B85" s="37">
        <v>3515.22</v>
      </c>
      <c r="C85" s="37">
        <v>3675.12</v>
      </c>
      <c r="D85" s="37">
        <v>3835.02</v>
      </c>
      <c r="E85" s="38">
        <f>(B85+C85+D85)/3</f>
        <v>3675.1200000000003</v>
      </c>
      <c r="F85" s="38">
        <v>3675.12</v>
      </c>
    </row>
    <row r="86" spans="1:6" ht="15">
      <c r="A86" s="13" t="s">
        <v>20</v>
      </c>
      <c r="B86" s="36">
        <f>B85*$B83</f>
        <v>3515.22</v>
      </c>
      <c r="C86" s="36">
        <f>C85*$B83</f>
        <v>3675.12</v>
      </c>
      <c r="D86" s="36">
        <f>D85*$B83</f>
        <v>3835.02</v>
      </c>
      <c r="E86" s="36">
        <f>E85*$B83</f>
        <v>3675.1200000000003</v>
      </c>
      <c r="F86" s="36">
        <f>F85*$B83</f>
        <v>3675.12</v>
      </c>
    </row>
    <row r="87" spans="1:6" ht="23.25" customHeight="1">
      <c r="A87" s="7" t="s">
        <v>13</v>
      </c>
      <c r="B87" s="125" t="s">
        <v>218</v>
      </c>
      <c r="C87" s="126"/>
      <c r="D87" s="126"/>
      <c r="E87" s="126"/>
      <c r="F87" s="8" t="s">
        <v>15</v>
      </c>
    </row>
    <row r="88" spans="1:6" ht="15">
      <c r="A88" s="9" t="s">
        <v>16</v>
      </c>
      <c r="B88" s="127">
        <v>2</v>
      </c>
      <c r="C88" s="127"/>
      <c r="D88" s="127"/>
      <c r="E88" s="127"/>
      <c r="F88" s="23" t="s">
        <v>15</v>
      </c>
    </row>
    <row r="89" spans="1:6" ht="22.5" customHeight="1">
      <c r="A89" s="9" t="s">
        <v>17</v>
      </c>
      <c r="B89" s="124"/>
      <c r="C89" s="124"/>
      <c r="D89" s="124"/>
      <c r="E89" s="124"/>
      <c r="F89" s="23" t="s">
        <v>15</v>
      </c>
    </row>
    <row r="90" spans="1:6" ht="15">
      <c r="A90" s="9" t="s">
        <v>19</v>
      </c>
      <c r="B90" s="37">
        <v>670</v>
      </c>
      <c r="C90" s="37">
        <v>686.58</v>
      </c>
      <c r="D90" s="37">
        <v>703.16</v>
      </c>
      <c r="E90" s="38">
        <f>(B90+C90+D90)/3</f>
        <v>686.5799999999999</v>
      </c>
      <c r="F90" s="38">
        <v>686.58</v>
      </c>
    </row>
    <row r="91" spans="1:6" ht="15">
      <c r="A91" s="13" t="s">
        <v>20</v>
      </c>
      <c r="B91" s="36">
        <f>B90*$B88</f>
        <v>1340</v>
      </c>
      <c r="C91" s="36">
        <f>C90*$B88</f>
        <v>1373.16</v>
      </c>
      <c r="D91" s="36">
        <f>D90*$B88</f>
        <v>1406.32</v>
      </c>
      <c r="E91" s="36">
        <f>E90*$B88</f>
        <v>1373.1599999999999</v>
      </c>
      <c r="F91" s="36">
        <f>F90*$B88</f>
        <v>1373.16</v>
      </c>
    </row>
    <row r="92" spans="1:6" ht="49.5" customHeight="1">
      <c r="A92" s="7" t="s">
        <v>13</v>
      </c>
      <c r="B92" s="119" t="s">
        <v>219</v>
      </c>
      <c r="C92" s="120"/>
      <c r="D92" s="120"/>
      <c r="E92" s="121"/>
      <c r="F92" s="8" t="s">
        <v>15</v>
      </c>
    </row>
    <row r="93" spans="1:6" ht="15">
      <c r="A93" s="9" t="s">
        <v>16</v>
      </c>
      <c r="B93" s="127">
        <v>1</v>
      </c>
      <c r="C93" s="127"/>
      <c r="D93" s="127"/>
      <c r="E93" s="127"/>
      <c r="F93" s="23" t="s">
        <v>15</v>
      </c>
    </row>
    <row r="94" spans="1:6" ht="17.25" customHeight="1">
      <c r="A94" s="9" t="s">
        <v>17</v>
      </c>
      <c r="B94" s="124"/>
      <c r="C94" s="124"/>
      <c r="D94" s="124"/>
      <c r="E94" s="124"/>
      <c r="F94" s="23" t="s">
        <v>15</v>
      </c>
    </row>
    <row r="95" spans="1:6" ht="15">
      <c r="A95" s="9" t="s">
        <v>19</v>
      </c>
      <c r="B95" s="37">
        <v>3819.9</v>
      </c>
      <c r="C95" s="37">
        <v>3638.45</v>
      </c>
      <c r="D95" s="37">
        <v>3457</v>
      </c>
      <c r="E95" s="38">
        <f>(B95+C95+D95)/3</f>
        <v>3638.4500000000003</v>
      </c>
      <c r="F95" s="38">
        <v>3638.45</v>
      </c>
    </row>
    <row r="96" spans="1:6" ht="15">
      <c r="A96" s="13" t="s">
        <v>20</v>
      </c>
      <c r="B96" s="36">
        <f>B95*$B93</f>
        <v>3819.9</v>
      </c>
      <c r="C96" s="36">
        <f>C95*$B93</f>
        <v>3638.45</v>
      </c>
      <c r="D96" s="36">
        <f>D95*$B93</f>
        <v>3457</v>
      </c>
      <c r="E96" s="36">
        <f>E95*$B93</f>
        <v>3638.4500000000003</v>
      </c>
      <c r="F96" s="36">
        <f>F95*$B93</f>
        <v>3638.45</v>
      </c>
    </row>
    <row r="97" spans="1:6" ht="28.5" customHeight="1">
      <c r="A97" s="7" t="s">
        <v>13</v>
      </c>
      <c r="B97" s="125" t="s">
        <v>220</v>
      </c>
      <c r="C97" s="126"/>
      <c r="D97" s="126"/>
      <c r="E97" s="126"/>
      <c r="F97" s="8" t="s">
        <v>15</v>
      </c>
    </row>
    <row r="98" spans="1:6" ht="15">
      <c r="A98" s="9" t="s">
        <v>16</v>
      </c>
      <c r="B98" s="127">
        <v>1</v>
      </c>
      <c r="C98" s="127"/>
      <c r="D98" s="127"/>
      <c r="E98" s="127"/>
      <c r="F98" s="23" t="s">
        <v>15</v>
      </c>
    </row>
    <row r="99" spans="1:6" ht="22.5" customHeight="1">
      <c r="A99" s="9" t="s">
        <v>17</v>
      </c>
      <c r="B99" s="124"/>
      <c r="C99" s="124"/>
      <c r="D99" s="124"/>
      <c r="E99" s="124"/>
      <c r="F99" s="23" t="s">
        <v>15</v>
      </c>
    </row>
    <row r="100" spans="1:6" ht="15">
      <c r="A100" s="9" t="s">
        <v>19</v>
      </c>
      <c r="B100" s="37">
        <v>1396.08</v>
      </c>
      <c r="C100" s="37">
        <v>1329.84</v>
      </c>
      <c r="D100" s="37">
        <v>1263.6</v>
      </c>
      <c r="E100" s="38">
        <f>(B100+C100+D100)/3</f>
        <v>1329.84</v>
      </c>
      <c r="F100" s="38">
        <v>1329.84</v>
      </c>
    </row>
    <row r="101" spans="1:6" ht="15">
      <c r="A101" s="13" t="s">
        <v>20</v>
      </c>
      <c r="B101" s="36">
        <f>B100*$B98</f>
        <v>1396.08</v>
      </c>
      <c r="C101" s="36">
        <f>C100*$B98</f>
        <v>1329.84</v>
      </c>
      <c r="D101" s="36">
        <f>D100*$B98</f>
        <v>1263.6</v>
      </c>
      <c r="E101" s="36">
        <f>E100*$B98</f>
        <v>1329.84</v>
      </c>
      <c r="F101" s="36">
        <f>F100*$B98</f>
        <v>1329.84</v>
      </c>
    </row>
    <row r="102" spans="1:6" ht="27" customHeight="1">
      <c r="A102" s="7" t="s">
        <v>13</v>
      </c>
      <c r="B102" s="119" t="s">
        <v>221</v>
      </c>
      <c r="C102" s="120"/>
      <c r="D102" s="120"/>
      <c r="E102" s="121"/>
      <c r="F102" s="8" t="s">
        <v>15</v>
      </c>
    </row>
    <row r="103" spans="1:6" ht="15">
      <c r="A103" s="9" t="s">
        <v>16</v>
      </c>
      <c r="B103" s="127">
        <v>1</v>
      </c>
      <c r="C103" s="127"/>
      <c r="D103" s="127"/>
      <c r="E103" s="127"/>
      <c r="F103" s="23" t="s">
        <v>15</v>
      </c>
    </row>
    <row r="104" spans="1:6" ht="17.25" customHeight="1">
      <c r="A104" s="9" t="s">
        <v>17</v>
      </c>
      <c r="B104" s="124"/>
      <c r="C104" s="124"/>
      <c r="D104" s="124"/>
      <c r="E104" s="124"/>
      <c r="F104" s="23" t="s">
        <v>15</v>
      </c>
    </row>
    <row r="105" spans="1:6" ht="15">
      <c r="A105" s="9" t="s">
        <v>19</v>
      </c>
      <c r="B105" s="37">
        <v>1281.6</v>
      </c>
      <c r="C105" s="37">
        <v>1173.33</v>
      </c>
      <c r="D105" s="37">
        <v>1065.06</v>
      </c>
      <c r="E105" s="38">
        <f>(B105+C105+D105)/3</f>
        <v>1173.33</v>
      </c>
      <c r="F105" s="38">
        <v>1173.33</v>
      </c>
    </row>
    <row r="106" spans="1:6" ht="15">
      <c r="A106" s="13" t="s">
        <v>20</v>
      </c>
      <c r="B106" s="36">
        <f>B105*$B103</f>
        <v>1281.6</v>
      </c>
      <c r="C106" s="36">
        <f>C105*$B103</f>
        <v>1173.33</v>
      </c>
      <c r="D106" s="36">
        <f>D105*$B103</f>
        <v>1065.06</v>
      </c>
      <c r="E106" s="36">
        <f>E105*$B103</f>
        <v>1173.33</v>
      </c>
      <c r="F106" s="36">
        <f>F105*$B103</f>
        <v>1173.33</v>
      </c>
    </row>
    <row r="107" spans="1:6" ht="76.5" customHeight="1">
      <c r="A107" s="7" t="s">
        <v>13</v>
      </c>
      <c r="B107" s="125" t="s">
        <v>222</v>
      </c>
      <c r="C107" s="126"/>
      <c r="D107" s="126"/>
      <c r="E107" s="126"/>
      <c r="F107" s="8" t="s">
        <v>15</v>
      </c>
    </row>
    <row r="108" spans="1:6" ht="15">
      <c r="A108" s="9" t="s">
        <v>16</v>
      </c>
      <c r="B108" s="127">
        <v>3</v>
      </c>
      <c r="C108" s="127"/>
      <c r="D108" s="127"/>
      <c r="E108" s="127"/>
      <c r="F108" s="23" t="s">
        <v>15</v>
      </c>
    </row>
    <row r="109" spans="1:6" ht="22.5" customHeight="1">
      <c r="A109" s="9" t="s">
        <v>17</v>
      </c>
      <c r="B109" s="124"/>
      <c r="C109" s="124"/>
      <c r="D109" s="124"/>
      <c r="E109" s="124"/>
      <c r="F109" s="23" t="s">
        <v>15</v>
      </c>
    </row>
    <row r="110" spans="1:6" ht="15">
      <c r="A110" s="9" t="s">
        <v>19</v>
      </c>
      <c r="B110" s="37">
        <v>6389.1</v>
      </c>
      <c r="C110" s="37">
        <v>6085.32</v>
      </c>
      <c r="D110" s="37">
        <v>5781.54</v>
      </c>
      <c r="E110" s="38">
        <f>(B110+C110+D110)/3</f>
        <v>6085.32</v>
      </c>
      <c r="F110" s="38">
        <v>6085.32</v>
      </c>
    </row>
    <row r="111" spans="1:6" ht="15">
      <c r="A111" s="13" t="s">
        <v>20</v>
      </c>
      <c r="B111" s="36">
        <f>B110*$B108</f>
        <v>19167.300000000003</v>
      </c>
      <c r="C111" s="36">
        <f>C110*$B108</f>
        <v>18255.96</v>
      </c>
      <c r="D111" s="36">
        <f>D110*$B108</f>
        <v>17344.62</v>
      </c>
      <c r="E111" s="36">
        <f>E110*$B108</f>
        <v>18255.96</v>
      </c>
      <c r="F111" s="36">
        <f>F110*$B108</f>
        <v>18255.96</v>
      </c>
    </row>
    <row r="112" spans="1:6" ht="52.5" customHeight="1">
      <c r="A112" s="7" t="s">
        <v>13</v>
      </c>
      <c r="B112" s="119" t="s">
        <v>223</v>
      </c>
      <c r="C112" s="120"/>
      <c r="D112" s="120"/>
      <c r="E112" s="121"/>
      <c r="F112" s="8" t="s">
        <v>15</v>
      </c>
    </row>
    <row r="113" spans="1:6" ht="15">
      <c r="A113" s="9" t="s">
        <v>16</v>
      </c>
      <c r="B113" s="127">
        <v>1</v>
      </c>
      <c r="C113" s="127"/>
      <c r="D113" s="127"/>
      <c r="E113" s="127"/>
      <c r="F113" s="23" t="s">
        <v>15</v>
      </c>
    </row>
    <row r="114" spans="1:6" ht="17.25" customHeight="1">
      <c r="A114" s="9" t="s">
        <v>17</v>
      </c>
      <c r="B114" s="124"/>
      <c r="C114" s="124"/>
      <c r="D114" s="124"/>
      <c r="E114" s="124"/>
      <c r="F114" s="23" t="s">
        <v>15</v>
      </c>
    </row>
    <row r="115" spans="1:6" ht="15">
      <c r="A115" s="9" t="s">
        <v>19</v>
      </c>
      <c r="B115" s="37">
        <v>1541.64</v>
      </c>
      <c r="C115" s="37">
        <v>1468.56</v>
      </c>
      <c r="D115" s="37">
        <v>1395.48</v>
      </c>
      <c r="E115" s="38">
        <f>(B115+C115+D115)/3</f>
        <v>1468.5600000000002</v>
      </c>
      <c r="F115" s="38">
        <v>1468.56</v>
      </c>
    </row>
    <row r="116" spans="1:6" ht="15">
      <c r="A116" s="13" t="s">
        <v>20</v>
      </c>
      <c r="B116" s="36">
        <f>B115*$B113</f>
        <v>1541.64</v>
      </c>
      <c r="C116" s="36">
        <f>C115*$B113</f>
        <v>1468.56</v>
      </c>
      <c r="D116" s="36">
        <f>D115*$B113</f>
        <v>1395.48</v>
      </c>
      <c r="E116" s="36">
        <f>E115*$B113</f>
        <v>1468.5600000000002</v>
      </c>
      <c r="F116" s="36">
        <f>F115*$B113</f>
        <v>1468.56</v>
      </c>
    </row>
    <row r="117" spans="1:6" ht="28.5" customHeight="1">
      <c r="A117" s="7" t="s">
        <v>13</v>
      </c>
      <c r="B117" s="125" t="s">
        <v>224</v>
      </c>
      <c r="C117" s="126"/>
      <c r="D117" s="126"/>
      <c r="E117" s="126"/>
      <c r="F117" s="8" t="s">
        <v>15</v>
      </c>
    </row>
    <row r="118" spans="1:6" ht="15">
      <c r="A118" s="9" t="s">
        <v>16</v>
      </c>
      <c r="B118" s="127">
        <v>2</v>
      </c>
      <c r="C118" s="127"/>
      <c r="D118" s="127"/>
      <c r="E118" s="127"/>
      <c r="F118" s="23" t="s">
        <v>15</v>
      </c>
    </row>
    <row r="119" spans="1:6" ht="22.5" customHeight="1">
      <c r="A119" s="9" t="s">
        <v>17</v>
      </c>
      <c r="B119" s="124"/>
      <c r="C119" s="124"/>
      <c r="D119" s="124"/>
      <c r="E119" s="124"/>
      <c r="F119" s="23" t="s">
        <v>15</v>
      </c>
    </row>
    <row r="120" spans="1:6" ht="15">
      <c r="A120" s="9" t="s">
        <v>19</v>
      </c>
      <c r="B120" s="37">
        <v>892.04</v>
      </c>
      <c r="C120" s="37">
        <v>789.33</v>
      </c>
      <c r="D120" s="37">
        <v>686.62</v>
      </c>
      <c r="E120" s="38">
        <f>(B120+C120+D120)/3</f>
        <v>789.3299999999999</v>
      </c>
      <c r="F120" s="38">
        <v>789.33</v>
      </c>
    </row>
    <row r="121" spans="1:6" ht="15">
      <c r="A121" s="13" t="s">
        <v>20</v>
      </c>
      <c r="B121" s="36">
        <f>B120*$B118</f>
        <v>1784.08</v>
      </c>
      <c r="C121" s="36">
        <f>C120*$B118</f>
        <v>1578.66</v>
      </c>
      <c r="D121" s="36">
        <f>D120*$B118</f>
        <v>1373.24</v>
      </c>
      <c r="E121" s="36">
        <f>E120*$B118</f>
        <v>1578.6599999999999</v>
      </c>
      <c r="F121" s="36">
        <f>F120*$B118</f>
        <v>1578.66</v>
      </c>
    </row>
    <row r="122" spans="1:6" ht="63" customHeight="1">
      <c r="A122" s="7" t="s">
        <v>13</v>
      </c>
      <c r="B122" s="119" t="s">
        <v>225</v>
      </c>
      <c r="C122" s="120"/>
      <c r="D122" s="120"/>
      <c r="E122" s="121"/>
      <c r="F122" s="8" t="s">
        <v>15</v>
      </c>
    </row>
    <row r="123" spans="1:6" ht="15">
      <c r="A123" s="9" t="s">
        <v>16</v>
      </c>
      <c r="B123" s="127">
        <v>1</v>
      </c>
      <c r="C123" s="127"/>
      <c r="D123" s="127"/>
      <c r="E123" s="127"/>
      <c r="F123" s="23" t="s">
        <v>15</v>
      </c>
    </row>
    <row r="124" spans="1:6" ht="17.25" customHeight="1">
      <c r="A124" s="9" t="s">
        <v>17</v>
      </c>
      <c r="B124" s="124"/>
      <c r="C124" s="124"/>
      <c r="D124" s="124"/>
      <c r="E124" s="124"/>
      <c r="F124" s="23" t="s">
        <v>15</v>
      </c>
    </row>
    <row r="125" spans="1:6" ht="15">
      <c r="A125" s="9" t="s">
        <v>19</v>
      </c>
      <c r="B125" s="37">
        <v>748.8</v>
      </c>
      <c r="C125" s="37">
        <v>713.42</v>
      </c>
      <c r="D125" s="37">
        <v>678.04</v>
      </c>
      <c r="E125" s="38">
        <f>(B125+C125+D125)/3</f>
        <v>713.42</v>
      </c>
      <c r="F125" s="38">
        <v>713.42</v>
      </c>
    </row>
    <row r="126" spans="1:6" ht="15">
      <c r="A126" s="13" t="s">
        <v>20</v>
      </c>
      <c r="B126" s="36">
        <f>B125*$B123</f>
        <v>748.8</v>
      </c>
      <c r="C126" s="36">
        <f>C125*$B123</f>
        <v>713.42</v>
      </c>
      <c r="D126" s="36">
        <f>D125*$B123</f>
        <v>678.04</v>
      </c>
      <c r="E126" s="36">
        <f>E125*$B123</f>
        <v>713.42</v>
      </c>
      <c r="F126" s="36">
        <f>F125*$B123</f>
        <v>713.42</v>
      </c>
    </row>
    <row r="127" spans="1:6" ht="28.5" customHeight="1">
      <c r="A127" s="7" t="s">
        <v>13</v>
      </c>
      <c r="B127" s="125" t="s">
        <v>226</v>
      </c>
      <c r="C127" s="126"/>
      <c r="D127" s="126"/>
      <c r="E127" s="126"/>
      <c r="F127" s="8" t="s">
        <v>15</v>
      </c>
    </row>
    <row r="128" spans="1:6" ht="15">
      <c r="A128" s="9" t="s">
        <v>16</v>
      </c>
      <c r="B128" s="127">
        <v>1</v>
      </c>
      <c r="C128" s="127"/>
      <c r="D128" s="127"/>
      <c r="E128" s="127"/>
      <c r="F128" s="23" t="s">
        <v>15</v>
      </c>
    </row>
    <row r="129" spans="1:6" ht="22.5" customHeight="1">
      <c r="A129" s="9" t="s">
        <v>17</v>
      </c>
      <c r="B129" s="124"/>
      <c r="C129" s="124"/>
      <c r="D129" s="124"/>
      <c r="E129" s="124"/>
      <c r="F129" s="23" t="s">
        <v>15</v>
      </c>
    </row>
    <row r="130" spans="1:6" ht="15">
      <c r="A130" s="9" t="s">
        <v>19</v>
      </c>
      <c r="B130" s="37">
        <v>1772.4</v>
      </c>
      <c r="C130" s="37">
        <v>1688.45</v>
      </c>
      <c r="D130" s="37">
        <v>1604.5</v>
      </c>
      <c r="E130" s="38">
        <f>(B130+C130+D130)/3</f>
        <v>1688.45</v>
      </c>
      <c r="F130" s="38">
        <v>1688.45</v>
      </c>
    </row>
    <row r="131" spans="1:6" ht="15">
      <c r="A131" s="13" t="s">
        <v>20</v>
      </c>
      <c r="B131" s="36">
        <f>B130*$B128</f>
        <v>1772.4</v>
      </c>
      <c r="C131" s="36">
        <f>C130*$B128</f>
        <v>1688.45</v>
      </c>
      <c r="D131" s="36">
        <f>D130*$B128</f>
        <v>1604.5</v>
      </c>
      <c r="E131" s="36">
        <f>E130*$B128</f>
        <v>1688.45</v>
      </c>
      <c r="F131" s="36">
        <f>F130*$B128</f>
        <v>1688.45</v>
      </c>
    </row>
    <row r="132" spans="1:6" ht="28.5" customHeight="1">
      <c r="A132" s="7" t="s">
        <v>13</v>
      </c>
      <c r="B132" s="125" t="s">
        <v>227</v>
      </c>
      <c r="C132" s="126"/>
      <c r="D132" s="126"/>
      <c r="E132" s="126"/>
      <c r="F132" s="8" t="s">
        <v>15</v>
      </c>
    </row>
    <row r="133" spans="1:6" ht="15">
      <c r="A133" s="9" t="s">
        <v>16</v>
      </c>
      <c r="B133" s="127">
        <v>1</v>
      </c>
      <c r="C133" s="127"/>
      <c r="D133" s="127"/>
      <c r="E133" s="127"/>
      <c r="F133" s="23" t="s">
        <v>15</v>
      </c>
    </row>
    <row r="134" spans="1:6" ht="22.5" customHeight="1">
      <c r="A134" s="9" t="s">
        <v>17</v>
      </c>
      <c r="B134" s="124"/>
      <c r="C134" s="124"/>
      <c r="D134" s="124"/>
      <c r="E134" s="124"/>
      <c r="F134" s="23" t="s">
        <v>15</v>
      </c>
    </row>
    <row r="135" spans="1:6" ht="15">
      <c r="A135" s="9" t="s">
        <v>19</v>
      </c>
      <c r="B135" s="37">
        <v>2412.96</v>
      </c>
      <c r="C135" s="37">
        <v>2389.26</v>
      </c>
      <c r="D135" s="37">
        <v>2365.56</v>
      </c>
      <c r="E135" s="38">
        <f>(B135+C135+D135)/3</f>
        <v>2389.26</v>
      </c>
      <c r="F135" s="38">
        <v>2389.26</v>
      </c>
    </row>
    <row r="136" spans="1:6" ht="15">
      <c r="A136" s="13" t="s">
        <v>20</v>
      </c>
      <c r="B136" s="36">
        <f>B135*$B133</f>
        <v>2412.96</v>
      </c>
      <c r="C136" s="36">
        <f>C135*$B133</f>
        <v>2389.26</v>
      </c>
      <c r="D136" s="36">
        <f>D135*$B133</f>
        <v>2365.56</v>
      </c>
      <c r="E136" s="36">
        <f>E135*$B133</f>
        <v>2389.26</v>
      </c>
      <c r="F136" s="36">
        <f>F135*$B133</f>
        <v>2389.26</v>
      </c>
    </row>
    <row r="137" spans="1:6" ht="27" customHeight="1">
      <c r="A137" s="7" t="s">
        <v>13</v>
      </c>
      <c r="B137" s="119" t="s">
        <v>228</v>
      </c>
      <c r="C137" s="120"/>
      <c r="D137" s="120"/>
      <c r="E137" s="121"/>
      <c r="F137" s="8" t="s">
        <v>15</v>
      </c>
    </row>
    <row r="138" spans="1:6" ht="15">
      <c r="A138" s="9" t="s">
        <v>16</v>
      </c>
      <c r="B138" s="127">
        <v>1</v>
      </c>
      <c r="C138" s="127"/>
      <c r="D138" s="127"/>
      <c r="E138" s="127"/>
      <c r="F138" s="23" t="s">
        <v>15</v>
      </c>
    </row>
    <row r="139" spans="1:6" ht="17.25" customHeight="1">
      <c r="A139" s="9" t="s">
        <v>17</v>
      </c>
      <c r="B139" s="124"/>
      <c r="C139" s="124"/>
      <c r="D139" s="124"/>
      <c r="E139" s="124"/>
      <c r="F139" s="23" t="s">
        <v>15</v>
      </c>
    </row>
    <row r="140" spans="1:6" ht="15">
      <c r="A140" s="9" t="s">
        <v>19</v>
      </c>
      <c r="B140" s="37">
        <v>833.32</v>
      </c>
      <c r="C140" s="37">
        <v>793.78</v>
      </c>
      <c r="D140" s="37">
        <v>754.24</v>
      </c>
      <c r="E140" s="38">
        <f>(B140+C140+D140)/3</f>
        <v>793.7800000000001</v>
      </c>
      <c r="F140" s="38">
        <v>793.78</v>
      </c>
    </row>
    <row r="141" spans="1:6" ht="15">
      <c r="A141" s="13" t="s">
        <v>20</v>
      </c>
      <c r="B141" s="36">
        <f>B140*$B138</f>
        <v>833.32</v>
      </c>
      <c r="C141" s="36">
        <f>C140*$B138</f>
        <v>793.78</v>
      </c>
      <c r="D141" s="36">
        <f>D140*$B138</f>
        <v>754.24</v>
      </c>
      <c r="E141" s="36">
        <f>E140*$B138</f>
        <v>793.7800000000001</v>
      </c>
      <c r="F141" s="36">
        <f>F140*$B138</f>
        <v>793.78</v>
      </c>
    </row>
    <row r="142" spans="1:6" ht="28.5" customHeight="1">
      <c r="A142" s="7" t="s">
        <v>13</v>
      </c>
      <c r="B142" s="125" t="s">
        <v>229</v>
      </c>
      <c r="C142" s="126"/>
      <c r="D142" s="126"/>
      <c r="E142" s="126"/>
      <c r="F142" s="8" t="s">
        <v>15</v>
      </c>
    </row>
    <row r="143" spans="1:6" ht="15">
      <c r="A143" s="9" t="s">
        <v>16</v>
      </c>
      <c r="B143" s="127">
        <v>1</v>
      </c>
      <c r="C143" s="127"/>
      <c r="D143" s="127"/>
      <c r="E143" s="127"/>
      <c r="F143" s="23" t="s">
        <v>15</v>
      </c>
    </row>
    <row r="144" spans="1:6" ht="22.5" customHeight="1">
      <c r="A144" s="9" t="s">
        <v>17</v>
      </c>
      <c r="B144" s="124"/>
      <c r="C144" s="124"/>
      <c r="D144" s="124"/>
      <c r="E144" s="124"/>
      <c r="F144" s="23" t="s">
        <v>15</v>
      </c>
    </row>
    <row r="145" spans="1:6" ht="15">
      <c r="A145" s="9" t="s">
        <v>19</v>
      </c>
      <c r="B145" s="37">
        <v>1876.62</v>
      </c>
      <c r="C145" s="37">
        <v>1689.33</v>
      </c>
      <c r="D145" s="37">
        <v>1502.04</v>
      </c>
      <c r="E145" s="38">
        <f>(B145+C145+D145)/3</f>
        <v>1689.33</v>
      </c>
      <c r="F145" s="38">
        <v>1689.33</v>
      </c>
    </row>
    <row r="146" spans="1:6" ht="15">
      <c r="A146" s="13" t="s">
        <v>20</v>
      </c>
      <c r="B146" s="36">
        <f>B145*$B143</f>
        <v>1876.62</v>
      </c>
      <c r="C146" s="36">
        <f>C145*$B143</f>
        <v>1689.33</v>
      </c>
      <c r="D146" s="36">
        <f>D145*$B143</f>
        <v>1502.04</v>
      </c>
      <c r="E146" s="36">
        <f>E145*$B143</f>
        <v>1689.33</v>
      </c>
      <c r="F146" s="36">
        <f>F145*$B143</f>
        <v>1689.33</v>
      </c>
    </row>
    <row r="147" spans="1:6" ht="26.25" customHeight="1">
      <c r="A147" s="7" t="s">
        <v>13</v>
      </c>
      <c r="B147" s="128" t="s">
        <v>230</v>
      </c>
      <c r="C147" s="129"/>
      <c r="D147" s="129"/>
      <c r="E147" s="130"/>
      <c r="F147" s="8" t="s">
        <v>15</v>
      </c>
    </row>
    <row r="148" spans="1:6" ht="15">
      <c r="A148" s="9" t="s">
        <v>16</v>
      </c>
      <c r="B148" s="127">
        <v>1</v>
      </c>
      <c r="C148" s="127"/>
      <c r="D148" s="127"/>
      <c r="E148" s="127"/>
      <c r="F148" s="23" t="s">
        <v>15</v>
      </c>
    </row>
    <row r="149" spans="1:6" ht="22.5" customHeight="1">
      <c r="A149" s="9" t="s">
        <v>17</v>
      </c>
      <c r="B149" s="124"/>
      <c r="C149" s="124"/>
      <c r="D149" s="124"/>
      <c r="E149" s="124"/>
      <c r="F149" s="23" t="s">
        <v>15</v>
      </c>
    </row>
    <row r="150" spans="1:6" ht="15">
      <c r="A150" s="9" t="s">
        <v>19</v>
      </c>
      <c r="B150" s="37">
        <v>652.98</v>
      </c>
      <c r="C150" s="37">
        <v>622.2</v>
      </c>
      <c r="D150" s="37">
        <v>591.42</v>
      </c>
      <c r="E150" s="38">
        <f>(B150+C150+D150)/3</f>
        <v>622.1999999999999</v>
      </c>
      <c r="F150" s="38">
        <v>622.2</v>
      </c>
    </row>
    <row r="151" spans="1:6" ht="15">
      <c r="A151" s="13" t="s">
        <v>20</v>
      </c>
      <c r="B151" s="36">
        <f>B150*$B148</f>
        <v>652.98</v>
      </c>
      <c r="C151" s="36">
        <f>C150*$B148</f>
        <v>622.2</v>
      </c>
      <c r="D151" s="36">
        <f>D150*$B148</f>
        <v>591.42</v>
      </c>
      <c r="E151" s="36">
        <f>E150*$B148</f>
        <v>622.1999999999999</v>
      </c>
      <c r="F151" s="36">
        <f>F150*$B148</f>
        <v>622.2</v>
      </c>
    </row>
    <row r="152" spans="1:6" ht="27" customHeight="1">
      <c r="A152" s="7" t="s">
        <v>13</v>
      </c>
      <c r="B152" s="119" t="s">
        <v>231</v>
      </c>
      <c r="C152" s="120"/>
      <c r="D152" s="120"/>
      <c r="E152" s="121"/>
      <c r="F152" s="8" t="s">
        <v>15</v>
      </c>
    </row>
    <row r="153" spans="1:6" ht="15">
      <c r="A153" s="9" t="s">
        <v>16</v>
      </c>
      <c r="B153" s="127">
        <v>1</v>
      </c>
      <c r="C153" s="127"/>
      <c r="D153" s="127"/>
      <c r="E153" s="127"/>
      <c r="F153" s="23" t="s">
        <v>15</v>
      </c>
    </row>
    <row r="154" spans="1:6" ht="17.25" customHeight="1">
      <c r="A154" s="9" t="s">
        <v>17</v>
      </c>
      <c r="B154" s="124"/>
      <c r="C154" s="124"/>
      <c r="D154" s="124"/>
      <c r="E154" s="124"/>
      <c r="F154" s="23" t="s">
        <v>15</v>
      </c>
    </row>
    <row r="155" spans="1:6" ht="15">
      <c r="A155" s="9" t="s">
        <v>19</v>
      </c>
      <c r="B155" s="37">
        <v>546.96</v>
      </c>
      <c r="C155" s="37">
        <v>521.34</v>
      </c>
      <c r="D155" s="37">
        <v>495.72</v>
      </c>
      <c r="E155" s="38">
        <f>(B155+C155+D155)/3</f>
        <v>521.34</v>
      </c>
      <c r="F155" s="38">
        <v>521.34</v>
      </c>
    </row>
    <row r="156" spans="1:6" ht="15">
      <c r="A156" s="13" t="s">
        <v>20</v>
      </c>
      <c r="B156" s="36">
        <f>B155*$B153</f>
        <v>546.96</v>
      </c>
      <c r="C156" s="36">
        <f>C155*$B153</f>
        <v>521.34</v>
      </c>
      <c r="D156" s="36">
        <f>D155*$B153</f>
        <v>495.72</v>
      </c>
      <c r="E156" s="36">
        <f>E155*$B153</f>
        <v>521.34</v>
      </c>
      <c r="F156" s="36">
        <f>F155*$B153</f>
        <v>521.34</v>
      </c>
    </row>
    <row r="157" spans="1:6" ht="28.5" customHeight="1">
      <c r="A157" s="7" t="s">
        <v>13</v>
      </c>
      <c r="B157" s="125" t="s">
        <v>232</v>
      </c>
      <c r="C157" s="126"/>
      <c r="D157" s="126"/>
      <c r="E157" s="126"/>
      <c r="F157" s="8" t="s">
        <v>15</v>
      </c>
    </row>
    <row r="158" spans="1:6" ht="15">
      <c r="A158" s="9" t="s">
        <v>16</v>
      </c>
      <c r="B158" s="127">
        <v>1</v>
      </c>
      <c r="C158" s="127"/>
      <c r="D158" s="127"/>
      <c r="E158" s="127"/>
      <c r="F158" s="23" t="s">
        <v>15</v>
      </c>
    </row>
    <row r="159" spans="1:6" ht="22.5" customHeight="1">
      <c r="A159" s="9" t="s">
        <v>17</v>
      </c>
      <c r="B159" s="124"/>
      <c r="C159" s="124"/>
      <c r="D159" s="124"/>
      <c r="E159" s="124"/>
      <c r="F159" s="23" t="s">
        <v>15</v>
      </c>
    </row>
    <row r="160" spans="1:6" ht="15">
      <c r="A160" s="9" t="s">
        <v>19</v>
      </c>
      <c r="B160" s="37">
        <v>4156.62</v>
      </c>
      <c r="C160" s="37">
        <v>3959.64</v>
      </c>
      <c r="D160" s="37">
        <v>3762.66</v>
      </c>
      <c r="E160" s="38">
        <f>(B160+C160+D160)/3</f>
        <v>3959.64</v>
      </c>
      <c r="F160" s="38">
        <v>3959.64</v>
      </c>
    </row>
    <row r="161" spans="1:6" ht="15">
      <c r="A161" s="13" t="s">
        <v>20</v>
      </c>
      <c r="B161" s="36">
        <f>B160*$B158</f>
        <v>4156.62</v>
      </c>
      <c r="C161" s="36">
        <f>C160*$B158</f>
        <v>3959.64</v>
      </c>
      <c r="D161" s="36">
        <f>D160*$B158</f>
        <v>3762.66</v>
      </c>
      <c r="E161" s="36">
        <f>E160*$B158</f>
        <v>3959.64</v>
      </c>
      <c r="F161" s="36">
        <f>F160*$B158</f>
        <v>3959.64</v>
      </c>
    </row>
    <row r="162" spans="1:6" ht="41.25" customHeight="1">
      <c r="A162" s="7" t="s">
        <v>13</v>
      </c>
      <c r="B162" s="125" t="s">
        <v>233</v>
      </c>
      <c r="C162" s="126"/>
      <c r="D162" s="126"/>
      <c r="E162" s="126"/>
      <c r="F162" s="8" t="s">
        <v>15</v>
      </c>
    </row>
    <row r="163" spans="1:6" ht="15">
      <c r="A163" s="9" t="s">
        <v>16</v>
      </c>
      <c r="B163" s="127">
        <v>1</v>
      </c>
      <c r="C163" s="127"/>
      <c r="D163" s="127"/>
      <c r="E163" s="127"/>
      <c r="F163" s="23" t="s">
        <v>15</v>
      </c>
    </row>
    <row r="164" spans="1:6" ht="22.5" customHeight="1">
      <c r="A164" s="9" t="s">
        <v>17</v>
      </c>
      <c r="B164" s="124"/>
      <c r="C164" s="124"/>
      <c r="D164" s="124"/>
      <c r="E164" s="124"/>
      <c r="F164" s="23" t="s">
        <v>15</v>
      </c>
    </row>
    <row r="165" spans="1:6" ht="15">
      <c r="A165" s="9" t="s">
        <v>19</v>
      </c>
      <c r="B165" s="37">
        <v>2912.34</v>
      </c>
      <c r="C165" s="37">
        <v>2774.1</v>
      </c>
      <c r="D165" s="37">
        <v>2635.86</v>
      </c>
      <c r="E165" s="38">
        <f>(B165+C165+D165)/3</f>
        <v>2774.1000000000004</v>
      </c>
      <c r="F165" s="38">
        <v>2774.1</v>
      </c>
    </row>
    <row r="166" spans="1:6" ht="15">
      <c r="A166" s="13" t="s">
        <v>20</v>
      </c>
      <c r="B166" s="36">
        <f>B165*$B163</f>
        <v>2912.34</v>
      </c>
      <c r="C166" s="36">
        <f>C165*$B163</f>
        <v>2774.1</v>
      </c>
      <c r="D166" s="36">
        <f>D165*$B163</f>
        <v>2635.86</v>
      </c>
      <c r="E166" s="36">
        <f>E165*$B163</f>
        <v>2774.1000000000004</v>
      </c>
      <c r="F166" s="36">
        <f>F165*$B163</f>
        <v>2774.1</v>
      </c>
    </row>
    <row r="167" spans="1:6" ht="27" customHeight="1">
      <c r="A167" s="7" t="s">
        <v>13</v>
      </c>
      <c r="B167" s="119" t="s">
        <v>234</v>
      </c>
      <c r="C167" s="120"/>
      <c r="D167" s="120"/>
      <c r="E167" s="121"/>
      <c r="F167" s="8" t="s">
        <v>15</v>
      </c>
    </row>
    <row r="168" spans="1:6" ht="15">
      <c r="A168" s="9" t="s">
        <v>16</v>
      </c>
      <c r="B168" s="127">
        <v>1</v>
      </c>
      <c r="C168" s="127"/>
      <c r="D168" s="127"/>
      <c r="E168" s="127"/>
      <c r="F168" s="23" t="s">
        <v>15</v>
      </c>
    </row>
    <row r="169" spans="1:6" ht="17.25" customHeight="1">
      <c r="A169" s="9" t="s">
        <v>17</v>
      </c>
      <c r="B169" s="124"/>
      <c r="C169" s="124"/>
      <c r="D169" s="124"/>
      <c r="E169" s="124"/>
      <c r="F169" s="23" t="s">
        <v>15</v>
      </c>
    </row>
    <row r="170" spans="1:6" ht="15">
      <c r="A170" s="9" t="s">
        <v>19</v>
      </c>
      <c r="B170" s="37">
        <v>801.24</v>
      </c>
      <c r="C170" s="37">
        <v>763.16</v>
      </c>
      <c r="D170" s="37">
        <v>725.08</v>
      </c>
      <c r="E170" s="38">
        <f>(B170+C170+D170)/3</f>
        <v>763.16</v>
      </c>
      <c r="F170" s="38">
        <v>763.16</v>
      </c>
    </row>
    <row r="171" spans="1:6" ht="15">
      <c r="A171" s="13" t="s">
        <v>20</v>
      </c>
      <c r="B171" s="36">
        <f>B170*$B168</f>
        <v>801.24</v>
      </c>
      <c r="C171" s="36">
        <f>C170*$B168</f>
        <v>763.16</v>
      </c>
      <c r="D171" s="36">
        <f>D170*$B168</f>
        <v>725.08</v>
      </c>
      <c r="E171" s="36">
        <f>E170*$B168</f>
        <v>763.16</v>
      </c>
      <c r="F171" s="36">
        <f>F170*$B168</f>
        <v>763.16</v>
      </c>
    </row>
    <row r="172" spans="1:6" ht="28.5" customHeight="1">
      <c r="A172" s="7" t="s">
        <v>13</v>
      </c>
      <c r="B172" s="125" t="s">
        <v>235</v>
      </c>
      <c r="C172" s="126"/>
      <c r="D172" s="126"/>
      <c r="E172" s="126"/>
      <c r="F172" s="8" t="s">
        <v>15</v>
      </c>
    </row>
    <row r="173" spans="1:6" ht="15">
      <c r="A173" s="9" t="s">
        <v>16</v>
      </c>
      <c r="B173" s="127">
        <v>1</v>
      </c>
      <c r="C173" s="127"/>
      <c r="D173" s="127"/>
      <c r="E173" s="127"/>
      <c r="F173" s="23" t="s">
        <v>15</v>
      </c>
    </row>
    <row r="174" spans="1:6" ht="22.5" customHeight="1">
      <c r="A174" s="9" t="s">
        <v>17</v>
      </c>
      <c r="B174" s="124"/>
      <c r="C174" s="124"/>
      <c r="D174" s="124"/>
      <c r="E174" s="124"/>
      <c r="F174" s="23" t="s">
        <v>15</v>
      </c>
    </row>
    <row r="175" spans="1:6" ht="15">
      <c r="A175" s="9" t="s">
        <v>19</v>
      </c>
      <c r="B175" s="37">
        <v>3604.26</v>
      </c>
      <c r="C175" s="37">
        <v>3309.33</v>
      </c>
      <c r="D175" s="37">
        <v>3014.4</v>
      </c>
      <c r="E175" s="38">
        <f>(B175+C175+D175)/3</f>
        <v>3309.33</v>
      </c>
      <c r="F175" s="38">
        <v>3309.33</v>
      </c>
    </row>
    <row r="176" spans="1:6" ht="15">
      <c r="A176" s="13" t="s">
        <v>20</v>
      </c>
      <c r="B176" s="36">
        <f>B175*$B173</f>
        <v>3604.26</v>
      </c>
      <c r="C176" s="36">
        <f>C175*$B173</f>
        <v>3309.33</v>
      </c>
      <c r="D176" s="36">
        <f>D175*$B173</f>
        <v>3014.4</v>
      </c>
      <c r="E176" s="36">
        <f>E175*$B173</f>
        <v>3309.33</v>
      </c>
      <c r="F176" s="36">
        <f>F175*$B173</f>
        <v>3309.33</v>
      </c>
    </row>
    <row r="177" spans="1:6" ht="38.25" customHeight="1">
      <c r="A177" s="7" t="s">
        <v>13</v>
      </c>
      <c r="B177" s="125" t="s">
        <v>236</v>
      </c>
      <c r="C177" s="126"/>
      <c r="D177" s="126"/>
      <c r="E177" s="126"/>
      <c r="F177" s="8" t="s">
        <v>15</v>
      </c>
    </row>
    <row r="178" spans="1:6" ht="15">
      <c r="A178" s="9" t="s">
        <v>16</v>
      </c>
      <c r="B178" s="127">
        <v>1</v>
      </c>
      <c r="C178" s="127"/>
      <c r="D178" s="127"/>
      <c r="E178" s="127"/>
      <c r="F178" s="23" t="s">
        <v>15</v>
      </c>
    </row>
    <row r="179" spans="1:6" ht="22.5" customHeight="1">
      <c r="A179" s="9" t="s">
        <v>17</v>
      </c>
      <c r="B179" s="124"/>
      <c r="C179" s="124"/>
      <c r="D179" s="124"/>
      <c r="E179" s="124"/>
      <c r="F179" s="23" t="s">
        <v>15</v>
      </c>
    </row>
    <row r="180" spans="1:6" ht="15">
      <c r="A180" s="9" t="s">
        <v>19</v>
      </c>
      <c r="B180" s="37">
        <v>5707.14</v>
      </c>
      <c r="C180" s="37">
        <v>5436.36</v>
      </c>
      <c r="D180" s="37">
        <v>5165.58</v>
      </c>
      <c r="E180" s="38">
        <f>(B180+C180+D180)/3</f>
        <v>5436.36</v>
      </c>
      <c r="F180" s="38">
        <v>5436.36</v>
      </c>
    </row>
    <row r="181" spans="1:6" ht="15">
      <c r="A181" s="13" t="s">
        <v>20</v>
      </c>
      <c r="B181" s="36">
        <f>B180*$B178</f>
        <v>5707.14</v>
      </c>
      <c r="C181" s="36">
        <f>C180*$B178</f>
        <v>5436.36</v>
      </c>
      <c r="D181" s="36">
        <f>D180*$B178</f>
        <v>5165.58</v>
      </c>
      <c r="E181" s="36">
        <f>E180*$B178</f>
        <v>5436.36</v>
      </c>
      <c r="F181" s="36">
        <f>F180*$B178</f>
        <v>5436.36</v>
      </c>
    </row>
    <row r="182" spans="1:6" ht="39" customHeight="1">
      <c r="A182" s="7" t="s">
        <v>13</v>
      </c>
      <c r="B182" s="119" t="s">
        <v>237</v>
      </c>
      <c r="C182" s="120"/>
      <c r="D182" s="120"/>
      <c r="E182" s="121"/>
      <c r="F182" s="8" t="s">
        <v>15</v>
      </c>
    </row>
    <row r="183" spans="1:6" ht="15">
      <c r="A183" s="9" t="s">
        <v>16</v>
      </c>
      <c r="B183" s="127">
        <v>1</v>
      </c>
      <c r="C183" s="127"/>
      <c r="D183" s="127"/>
      <c r="E183" s="127"/>
      <c r="F183" s="23" t="s">
        <v>15</v>
      </c>
    </row>
    <row r="184" spans="1:6" ht="17.25" customHeight="1">
      <c r="A184" s="9" t="s">
        <v>17</v>
      </c>
      <c r="B184" s="124"/>
      <c r="C184" s="124"/>
      <c r="D184" s="124"/>
      <c r="E184" s="124"/>
      <c r="F184" s="23" t="s">
        <v>15</v>
      </c>
    </row>
    <row r="185" spans="1:6" ht="15">
      <c r="A185" s="9" t="s">
        <v>19</v>
      </c>
      <c r="B185" s="37">
        <v>4524.42</v>
      </c>
      <c r="C185" s="37">
        <v>4179.33</v>
      </c>
      <c r="D185" s="37">
        <v>3834.24</v>
      </c>
      <c r="E185" s="38">
        <f>(B185+C185+D185)/3</f>
        <v>4179.33</v>
      </c>
      <c r="F185" s="38">
        <v>4179.33</v>
      </c>
    </row>
    <row r="186" spans="1:6" ht="15">
      <c r="A186" s="13" t="s">
        <v>20</v>
      </c>
      <c r="B186" s="36">
        <f>B185*$B183</f>
        <v>4524.42</v>
      </c>
      <c r="C186" s="36">
        <f>C185*$B183</f>
        <v>4179.33</v>
      </c>
      <c r="D186" s="36">
        <f>D185*$B183</f>
        <v>3834.24</v>
      </c>
      <c r="E186" s="36">
        <f>E185*$B183</f>
        <v>4179.33</v>
      </c>
      <c r="F186" s="36">
        <f>F185*$B183</f>
        <v>4179.33</v>
      </c>
    </row>
    <row r="187" spans="1:6" ht="51" customHeight="1">
      <c r="A187" s="7" t="s">
        <v>13</v>
      </c>
      <c r="B187" s="125" t="s">
        <v>238</v>
      </c>
      <c r="C187" s="126"/>
      <c r="D187" s="126"/>
      <c r="E187" s="126"/>
      <c r="F187" s="8" t="s">
        <v>15</v>
      </c>
    </row>
    <row r="188" spans="1:6" ht="15">
      <c r="A188" s="9" t="s">
        <v>16</v>
      </c>
      <c r="B188" s="127">
        <v>1</v>
      </c>
      <c r="C188" s="127"/>
      <c r="D188" s="127"/>
      <c r="E188" s="127"/>
      <c r="F188" s="23" t="s">
        <v>15</v>
      </c>
    </row>
    <row r="189" spans="1:6" ht="22.5" customHeight="1">
      <c r="A189" s="9" t="s">
        <v>17</v>
      </c>
      <c r="B189" s="124"/>
      <c r="C189" s="124"/>
      <c r="D189" s="124"/>
      <c r="E189" s="124"/>
      <c r="F189" s="23" t="s">
        <v>15</v>
      </c>
    </row>
    <row r="190" spans="1:6" ht="15">
      <c r="A190" s="9" t="s">
        <v>19</v>
      </c>
      <c r="B190" s="37">
        <v>1098.64</v>
      </c>
      <c r="C190" s="37">
        <v>1046.52</v>
      </c>
      <c r="D190" s="37">
        <v>994.4</v>
      </c>
      <c r="E190" s="38">
        <f>(B190+C190+D190)/3</f>
        <v>1046.52</v>
      </c>
      <c r="F190" s="38">
        <v>1046.52</v>
      </c>
    </row>
    <row r="191" spans="1:6" ht="15">
      <c r="A191" s="13" t="s">
        <v>20</v>
      </c>
      <c r="B191" s="36">
        <f>B190*$B188</f>
        <v>1098.64</v>
      </c>
      <c r="C191" s="36">
        <f>C190*$B188</f>
        <v>1046.52</v>
      </c>
      <c r="D191" s="36">
        <f>D190*$B188</f>
        <v>994.4</v>
      </c>
      <c r="E191" s="36">
        <f>E190*$B188</f>
        <v>1046.52</v>
      </c>
      <c r="F191" s="36">
        <f>F190*$B188</f>
        <v>1046.52</v>
      </c>
    </row>
    <row r="192" spans="1:6" ht="39" customHeight="1">
      <c r="A192" s="7" t="s">
        <v>13</v>
      </c>
      <c r="B192" s="119" t="s">
        <v>239</v>
      </c>
      <c r="C192" s="120"/>
      <c r="D192" s="120"/>
      <c r="E192" s="121"/>
      <c r="F192" s="8" t="s">
        <v>15</v>
      </c>
    </row>
    <row r="193" spans="1:6" ht="15">
      <c r="A193" s="9" t="s">
        <v>16</v>
      </c>
      <c r="B193" s="127">
        <v>1</v>
      </c>
      <c r="C193" s="127"/>
      <c r="D193" s="127"/>
      <c r="E193" s="127"/>
      <c r="F193" s="23" t="s">
        <v>15</v>
      </c>
    </row>
    <row r="194" spans="1:6" ht="17.25" customHeight="1">
      <c r="A194" s="9" t="s">
        <v>17</v>
      </c>
      <c r="B194" s="124"/>
      <c r="C194" s="124"/>
      <c r="D194" s="124"/>
      <c r="E194" s="124"/>
      <c r="F194" s="23" t="s">
        <v>15</v>
      </c>
    </row>
    <row r="195" spans="1:6" ht="15">
      <c r="A195" s="9" t="s">
        <v>19</v>
      </c>
      <c r="B195" s="37">
        <v>1610.32</v>
      </c>
      <c r="C195" s="37">
        <v>1509.33</v>
      </c>
      <c r="D195" s="37">
        <v>1408.34</v>
      </c>
      <c r="E195" s="38">
        <f>(B195+C195+D195)/3</f>
        <v>1509.33</v>
      </c>
      <c r="F195" s="38">
        <v>1509.33</v>
      </c>
    </row>
    <row r="196" spans="1:6" ht="15">
      <c r="A196" s="13" t="s">
        <v>20</v>
      </c>
      <c r="B196" s="36">
        <f>B195*$B193</f>
        <v>1610.32</v>
      </c>
      <c r="C196" s="36">
        <f>C195*$B193</f>
        <v>1509.33</v>
      </c>
      <c r="D196" s="36">
        <f>D195*$B193</f>
        <v>1408.34</v>
      </c>
      <c r="E196" s="36">
        <f>E195*$B193</f>
        <v>1509.33</v>
      </c>
      <c r="F196" s="36">
        <f>F195*$B193</f>
        <v>1509.33</v>
      </c>
    </row>
    <row r="197" spans="1:6" ht="40.5" customHeight="1">
      <c r="A197" s="7" t="s">
        <v>13</v>
      </c>
      <c r="B197" s="125" t="s">
        <v>240</v>
      </c>
      <c r="C197" s="126"/>
      <c r="D197" s="126"/>
      <c r="E197" s="126"/>
      <c r="F197" s="8" t="s">
        <v>15</v>
      </c>
    </row>
    <row r="198" spans="1:6" ht="15">
      <c r="A198" s="9" t="s">
        <v>16</v>
      </c>
      <c r="B198" s="127">
        <v>1</v>
      </c>
      <c r="C198" s="127"/>
      <c r="D198" s="127"/>
      <c r="E198" s="127"/>
      <c r="F198" s="23" t="s">
        <v>15</v>
      </c>
    </row>
    <row r="199" spans="1:6" ht="22.5" customHeight="1">
      <c r="A199" s="9" t="s">
        <v>17</v>
      </c>
      <c r="B199" s="124"/>
      <c r="C199" s="124"/>
      <c r="D199" s="124"/>
      <c r="E199" s="124"/>
      <c r="F199" s="23" t="s">
        <v>15</v>
      </c>
    </row>
    <row r="200" spans="1:6" ht="15">
      <c r="A200" s="9" t="s">
        <v>19</v>
      </c>
      <c r="B200" s="37">
        <v>3892.62</v>
      </c>
      <c r="C200" s="37">
        <v>3536.24</v>
      </c>
      <c r="D200" s="37">
        <v>3179.86</v>
      </c>
      <c r="E200" s="38">
        <f>(B200+C200+D200)/3</f>
        <v>3536.24</v>
      </c>
      <c r="F200" s="38">
        <v>3536.24</v>
      </c>
    </row>
    <row r="201" spans="1:6" ht="15">
      <c r="A201" s="13" t="s">
        <v>20</v>
      </c>
      <c r="B201" s="36">
        <f>B200*$B198</f>
        <v>3892.62</v>
      </c>
      <c r="C201" s="36">
        <f>C200*$B198</f>
        <v>3536.24</v>
      </c>
      <c r="D201" s="36">
        <f>D200*$B198</f>
        <v>3179.86</v>
      </c>
      <c r="E201" s="36">
        <f>E200*$B198</f>
        <v>3536.24</v>
      </c>
      <c r="F201" s="36">
        <f>F200*$B198</f>
        <v>3536.24</v>
      </c>
    </row>
    <row r="202" spans="1:6" ht="45" customHeight="1">
      <c r="A202" s="16" t="s">
        <v>43</v>
      </c>
      <c r="B202" s="55" t="s">
        <v>44</v>
      </c>
      <c r="C202" s="55"/>
      <c r="D202" s="55" t="s">
        <v>45</v>
      </c>
      <c r="E202" s="55"/>
      <c r="F202" s="55"/>
    </row>
    <row r="203" spans="1:6" ht="33" customHeight="1">
      <c r="A203" s="16">
        <v>1</v>
      </c>
      <c r="B203" s="123" t="s">
        <v>193</v>
      </c>
      <c r="C203" s="123"/>
      <c r="D203" s="123" t="s">
        <v>194</v>
      </c>
      <c r="E203" s="123"/>
      <c r="F203" s="123"/>
    </row>
    <row r="204" spans="1:6" ht="31.5" customHeight="1">
      <c r="A204" s="16">
        <v>2</v>
      </c>
      <c r="B204" s="123" t="s">
        <v>195</v>
      </c>
      <c r="C204" s="123"/>
      <c r="D204" s="123" t="s">
        <v>196</v>
      </c>
      <c r="E204" s="123"/>
      <c r="F204" s="123"/>
    </row>
    <row r="205" spans="1:6" ht="31.5" customHeight="1">
      <c r="A205" s="16">
        <v>3</v>
      </c>
      <c r="B205" s="123" t="s">
        <v>201</v>
      </c>
      <c r="C205" s="123"/>
      <c r="D205" s="123" t="s">
        <v>202</v>
      </c>
      <c r="E205" s="123"/>
      <c r="F205" s="123"/>
    </row>
    <row r="206" spans="6:13" s="19" customFormat="1" ht="15">
      <c r="F206" s="118"/>
      <c r="G206" s="118"/>
      <c r="H206" s="117"/>
      <c r="I206" s="118"/>
      <c r="K206" s="35"/>
      <c r="M206" s="1"/>
    </row>
    <row r="207" spans="6:11" s="19" customFormat="1" ht="15">
      <c r="F207" s="117"/>
      <c r="G207" s="118"/>
      <c r="H207" s="117"/>
      <c r="I207" s="118"/>
      <c r="J207" s="33"/>
      <c r="K207" s="34"/>
    </row>
    <row r="208" spans="6:11" s="19" customFormat="1" ht="15">
      <c r="F208" s="117"/>
      <c r="G208" s="118"/>
      <c r="H208" s="117"/>
      <c r="I208" s="118"/>
      <c r="J208" s="34"/>
      <c r="K208" s="34"/>
    </row>
    <row r="209" spans="1:7" s="19" customFormat="1" ht="15">
      <c r="A209" s="19" t="s">
        <v>242</v>
      </c>
      <c r="E209" s="21" t="s">
        <v>73</v>
      </c>
      <c r="F209" s="22">
        <v>100000</v>
      </c>
      <c r="G209" s="22"/>
    </row>
    <row r="210" s="19" customFormat="1" ht="15"/>
    <row r="211" spans="1:6" s="19" customFormat="1" ht="15">
      <c r="A211" s="19" t="s">
        <v>125</v>
      </c>
      <c r="F211" s="21" t="s">
        <v>126</v>
      </c>
    </row>
    <row r="212" s="19" customFormat="1" ht="15"/>
    <row r="213" spans="1:6" s="19" customFormat="1" ht="15">
      <c r="A213" s="19" t="s">
        <v>76</v>
      </c>
      <c r="F213" s="21"/>
    </row>
    <row r="214" spans="1:10" ht="12.75" customHeight="1">
      <c r="A214" s="1" t="s">
        <v>191</v>
      </c>
      <c r="E214" s="118" t="s">
        <v>192</v>
      </c>
      <c r="F214" s="118"/>
      <c r="H214" s="66"/>
      <c r="I214" s="66"/>
      <c r="J214" s="66"/>
    </row>
    <row r="215" spans="1:5" ht="38.25">
      <c r="A215" s="32" t="s">
        <v>197</v>
      </c>
      <c r="B215" s="32"/>
      <c r="C215" s="32"/>
      <c r="D215" s="32"/>
      <c r="E215" s="32"/>
    </row>
    <row r="216" ht="12.75">
      <c r="P216" s="1" t="s">
        <v>200</v>
      </c>
    </row>
  </sheetData>
  <sheetProtection selectLockedCells="1" selectUnlockedCells="1"/>
  <mergeCells count="134">
    <mergeCell ref="B205:C205"/>
    <mergeCell ref="D205:F205"/>
    <mergeCell ref="H206:I206"/>
    <mergeCell ref="F206:G206"/>
    <mergeCell ref="B5:D5"/>
    <mergeCell ref="B7:E7"/>
    <mergeCell ref="B8:E8"/>
    <mergeCell ref="B9:E9"/>
    <mergeCell ref="B12:E12"/>
    <mergeCell ref="B13:E13"/>
    <mergeCell ref="B14:E14"/>
    <mergeCell ref="B17:E17"/>
    <mergeCell ref="B18:E18"/>
    <mergeCell ref="B19:E19"/>
    <mergeCell ref="B22:E22"/>
    <mergeCell ref="B23:E23"/>
    <mergeCell ref="B24:E24"/>
    <mergeCell ref="B27:E27"/>
    <mergeCell ref="B28:E28"/>
    <mergeCell ref="B29:E29"/>
    <mergeCell ref="B32:E32"/>
    <mergeCell ref="B33:E33"/>
    <mergeCell ref="B34:E34"/>
    <mergeCell ref="B37:E37"/>
    <mergeCell ref="B38:E38"/>
    <mergeCell ref="B39:E39"/>
    <mergeCell ref="B42:E42"/>
    <mergeCell ref="B43:E43"/>
    <mergeCell ref="B44:E44"/>
    <mergeCell ref="B47:E47"/>
    <mergeCell ref="B48:E48"/>
    <mergeCell ref="B49:E49"/>
    <mergeCell ref="B52:E52"/>
    <mergeCell ref="B53:E53"/>
    <mergeCell ref="B54:E54"/>
    <mergeCell ref="B57:E57"/>
    <mergeCell ref="B58:E58"/>
    <mergeCell ref="B59:E59"/>
    <mergeCell ref="B62:E62"/>
    <mergeCell ref="B63:E63"/>
    <mergeCell ref="B64:E64"/>
    <mergeCell ref="B67:E67"/>
    <mergeCell ref="B68:E68"/>
    <mergeCell ref="B69:E69"/>
    <mergeCell ref="B72:E72"/>
    <mergeCell ref="B73:E73"/>
    <mergeCell ref="B74:E74"/>
    <mergeCell ref="B77:E77"/>
    <mergeCell ref="B78:E78"/>
    <mergeCell ref="B79:E79"/>
    <mergeCell ref="B82:E82"/>
    <mergeCell ref="B83:E83"/>
    <mergeCell ref="B84:E84"/>
    <mergeCell ref="B87:E87"/>
    <mergeCell ref="B88:E88"/>
    <mergeCell ref="B89:E89"/>
    <mergeCell ref="B92:E92"/>
    <mergeCell ref="B93:E93"/>
    <mergeCell ref="B94:E94"/>
    <mergeCell ref="B97:E97"/>
    <mergeCell ref="B98:E98"/>
    <mergeCell ref="B99:E99"/>
    <mergeCell ref="B102:E102"/>
    <mergeCell ref="B103:E103"/>
    <mergeCell ref="B104:E104"/>
    <mergeCell ref="B107:E107"/>
    <mergeCell ref="B108:E108"/>
    <mergeCell ref="B109:E109"/>
    <mergeCell ref="B112:E112"/>
    <mergeCell ref="B113:E113"/>
    <mergeCell ref="B114:E114"/>
    <mergeCell ref="B117:E117"/>
    <mergeCell ref="B118:E118"/>
    <mergeCell ref="B119:E119"/>
    <mergeCell ref="B122:E122"/>
    <mergeCell ref="B123:E123"/>
    <mergeCell ref="B124:E124"/>
    <mergeCell ref="B127:E127"/>
    <mergeCell ref="B128:E128"/>
    <mergeCell ref="B129:E129"/>
    <mergeCell ref="B132:E132"/>
    <mergeCell ref="B133:E133"/>
    <mergeCell ref="B134:E134"/>
    <mergeCell ref="B137:E137"/>
    <mergeCell ref="B138:E138"/>
    <mergeCell ref="B139:E139"/>
    <mergeCell ref="B142:E142"/>
    <mergeCell ref="B143:E143"/>
    <mergeCell ref="B154:E154"/>
    <mergeCell ref="B157:E157"/>
    <mergeCell ref="B158:E158"/>
    <mergeCell ref="B159:E159"/>
    <mergeCell ref="B144:E144"/>
    <mergeCell ref="B147:E147"/>
    <mergeCell ref="B148:E148"/>
    <mergeCell ref="B149:E149"/>
    <mergeCell ref="B152:E152"/>
    <mergeCell ref="B153:E153"/>
    <mergeCell ref="B172:E172"/>
    <mergeCell ref="B173:E173"/>
    <mergeCell ref="B169:E169"/>
    <mergeCell ref="B162:E162"/>
    <mergeCell ref="B163:E163"/>
    <mergeCell ref="B164:E164"/>
    <mergeCell ref="B167:E167"/>
    <mergeCell ref="B168:E168"/>
    <mergeCell ref="B174:E174"/>
    <mergeCell ref="B177:E177"/>
    <mergeCell ref="B178:E178"/>
    <mergeCell ref="B179:E179"/>
    <mergeCell ref="B182:E182"/>
    <mergeCell ref="B183:E183"/>
    <mergeCell ref="B194:E194"/>
    <mergeCell ref="B197:E197"/>
    <mergeCell ref="B198:E198"/>
    <mergeCell ref="B199:E199"/>
    <mergeCell ref="B184:E184"/>
    <mergeCell ref="B187:E187"/>
    <mergeCell ref="B188:E188"/>
    <mergeCell ref="B189:E189"/>
    <mergeCell ref="B192:E192"/>
    <mergeCell ref="B193:E193"/>
    <mergeCell ref="B202:C202"/>
    <mergeCell ref="D202:F202"/>
    <mergeCell ref="B203:C203"/>
    <mergeCell ref="D203:F203"/>
    <mergeCell ref="B204:C204"/>
    <mergeCell ref="D204:F204"/>
    <mergeCell ref="F207:G207"/>
    <mergeCell ref="H207:I207"/>
    <mergeCell ref="F208:G208"/>
    <mergeCell ref="H208:I208"/>
    <mergeCell ref="E214:F214"/>
    <mergeCell ref="H214:J214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39"/>
  <sheetViews>
    <sheetView zoomScaleSheetLayoutView="100" zoomScalePageLayoutView="0" workbookViewId="0" topLeftCell="A1">
      <pane xSplit="1" ySplit="1" topLeftCell="B146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F161" sqref="F161"/>
    </sheetView>
  </sheetViews>
  <sheetFormatPr defaultColWidth="11.57421875" defaultRowHeight="12.75"/>
  <cols>
    <col min="1" max="1" width="28.28125" style="1" customWidth="1"/>
    <col min="2" max="4" width="13.28125" style="1" customWidth="1"/>
    <col min="5" max="5" width="15.00390625" style="1" customWidth="1"/>
    <col min="6" max="6" width="11.421875" style="1" customWidth="1"/>
    <col min="7" max="16384" width="11.57421875" style="1" customWidth="1"/>
  </cols>
  <sheetData>
    <row r="1" spans="1:6" ht="15.75">
      <c r="A1" s="3"/>
      <c r="B1" s="3"/>
      <c r="C1" s="4" t="s">
        <v>0</v>
      </c>
      <c r="D1" s="3"/>
      <c r="E1" s="3"/>
      <c r="F1" s="3"/>
    </row>
    <row r="2" spans="1:6" ht="15.75">
      <c r="A2" s="3"/>
      <c r="B2" s="3"/>
      <c r="C2" s="4" t="s">
        <v>154</v>
      </c>
      <c r="D2" s="3"/>
      <c r="E2" s="3"/>
      <c r="F2" s="3"/>
    </row>
    <row r="3" spans="1:6" ht="15.75">
      <c r="A3" s="3"/>
      <c r="B3" s="3"/>
      <c r="C3" s="4"/>
      <c r="D3" s="3"/>
      <c r="E3" s="3"/>
      <c r="F3" s="3"/>
    </row>
    <row r="4" spans="1:6" s="30" customFormat="1" ht="15" customHeight="1">
      <c r="A4" s="29" t="s">
        <v>6</v>
      </c>
      <c r="B4" s="29"/>
      <c r="C4" s="29"/>
      <c r="D4" s="29"/>
      <c r="E4" s="29"/>
      <c r="F4" s="29"/>
    </row>
    <row r="5" spans="1:6" ht="15">
      <c r="A5" s="5" t="s">
        <v>7</v>
      </c>
      <c r="B5" s="52" t="s">
        <v>8</v>
      </c>
      <c r="C5" s="52"/>
      <c r="D5" s="52"/>
      <c r="E5" s="5" t="s">
        <v>9</v>
      </c>
      <c r="F5" s="5" t="s">
        <v>10</v>
      </c>
    </row>
    <row r="6" spans="1:6" ht="15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51.75" customHeight="1">
      <c r="A7" s="7" t="s">
        <v>13</v>
      </c>
      <c r="B7" s="119" t="s">
        <v>151</v>
      </c>
      <c r="C7" s="120"/>
      <c r="D7" s="120"/>
      <c r="E7" s="121"/>
      <c r="F7" s="8" t="s">
        <v>15</v>
      </c>
    </row>
    <row r="8" spans="1:6" ht="15">
      <c r="A8" s="9" t="s">
        <v>16</v>
      </c>
      <c r="B8" s="53">
        <v>1</v>
      </c>
      <c r="C8" s="53"/>
      <c r="D8" s="53"/>
      <c r="E8" s="53"/>
      <c r="F8" s="24" t="s">
        <v>15</v>
      </c>
    </row>
    <row r="9" spans="1:6" ht="39.75" customHeight="1">
      <c r="A9" s="9" t="s">
        <v>17</v>
      </c>
      <c r="B9" s="122"/>
      <c r="C9" s="122"/>
      <c r="D9" s="122"/>
      <c r="E9" s="122"/>
      <c r="F9" s="24" t="s">
        <v>15</v>
      </c>
    </row>
    <row r="10" spans="1:6" ht="15">
      <c r="A10" s="9" t="s">
        <v>19</v>
      </c>
      <c r="B10" s="25"/>
      <c r="C10" s="25">
        <v>2027.68</v>
      </c>
      <c r="D10" s="25"/>
      <c r="E10" s="26">
        <f>(B10+C10+D10)/3</f>
        <v>675.8933333333333</v>
      </c>
      <c r="F10" s="26"/>
    </row>
    <row r="11" spans="1:6" ht="15">
      <c r="A11" s="13" t="s">
        <v>20</v>
      </c>
      <c r="B11" s="27">
        <f>B10*$B8</f>
        <v>0</v>
      </c>
      <c r="C11" s="27">
        <f>C10*$B8</f>
        <v>2027.68</v>
      </c>
      <c r="D11" s="27">
        <f>D10*$B8</f>
        <v>0</v>
      </c>
      <c r="E11" s="27">
        <f>E10*$B8</f>
        <v>675.8933333333333</v>
      </c>
      <c r="F11" s="28"/>
    </row>
    <row r="12" spans="1:6" ht="37.5" customHeight="1">
      <c r="A12" s="7" t="s">
        <v>13</v>
      </c>
      <c r="B12" s="125" t="s">
        <v>150</v>
      </c>
      <c r="C12" s="126"/>
      <c r="D12" s="126"/>
      <c r="E12" s="126"/>
      <c r="F12" s="8" t="s">
        <v>15</v>
      </c>
    </row>
    <row r="13" spans="1:6" ht="15">
      <c r="A13" s="9" t="s">
        <v>16</v>
      </c>
      <c r="B13" s="53">
        <v>1</v>
      </c>
      <c r="C13" s="53"/>
      <c r="D13" s="53"/>
      <c r="E13" s="53"/>
      <c r="F13" s="24" t="s">
        <v>15</v>
      </c>
    </row>
    <row r="14" spans="1:6" ht="22.5" customHeight="1">
      <c r="A14" s="9" t="s">
        <v>17</v>
      </c>
      <c r="B14" s="124"/>
      <c r="C14" s="124"/>
      <c r="D14" s="124"/>
      <c r="E14" s="124"/>
      <c r="F14" s="24" t="s">
        <v>15</v>
      </c>
    </row>
    <row r="15" spans="1:6" ht="15">
      <c r="A15" s="9" t="s">
        <v>19</v>
      </c>
      <c r="B15" s="25"/>
      <c r="C15" s="25">
        <v>773.85</v>
      </c>
      <c r="D15" s="25"/>
      <c r="E15" s="26">
        <f>(B15+C15+D15)/3</f>
        <v>257.95</v>
      </c>
      <c r="F15" s="26"/>
    </row>
    <row r="16" spans="1:6" ht="15">
      <c r="A16" s="13" t="s">
        <v>20</v>
      </c>
      <c r="B16" s="27">
        <f>B15*$B13</f>
        <v>0</v>
      </c>
      <c r="C16" s="27">
        <f>C15*$B13</f>
        <v>773.85</v>
      </c>
      <c r="D16" s="27">
        <f>D15*$B13</f>
        <v>0</v>
      </c>
      <c r="E16" s="27">
        <f>E15*$B13</f>
        <v>257.95</v>
      </c>
      <c r="F16" s="28">
        <f>F15*$B13</f>
        <v>0</v>
      </c>
    </row>
    <row r="17" spans="1:6" ht="13.5" customHeight="1">
      <c r="A17" s="7" t="s">
        <v>13</v>
      </c>
      <c r="B17" s="119" t="s">
        <v>149</v>
      </c>
      <c r="C17" s="120"/>
      <c r="D17" s="120"/>
      <c r="E17" s="121"/>
      <c r="F17" s="8" t="s">
        <v>15</v>
      </c>
    </row>
    <row r="18" spans="1:6" ht="15">
      <c r="A18" s="9" t="s">
        <v>16</v>
      </c>
      <c r="B18" s="53">
        <v>1</v>
      </c>
      <c r="C18" s="53"/>
      <c r="D18" s="53"/>
      <c r="E18" s="53"/>
      <c r="F18" s="24" t="s">
        <v>15</v>
      </c>
    </row>
    <row r="19" spans="1:6" ht="17.25" customHeight="1">
      <c r="A19" s="9" t="s">
        <v>17</v>
      </c>
      <c r="B19" s="124"/>
      <c r="C19" s="124"/>
      <c r="D19" s="124"/>
      <c r="E19" s="124"/>
      <c r="F19" s="24" t="s">
        <v>15</v>
      </c>
    </row>
    <row r="20" spans="1:6" ht="15">
      <c r="A20" s="9" t="s">
        <v>19</v>
      </c>
      <c r="B20" s="25"/>
      <c r="C20" s="25">
        <v>1052.88</v>
      </c>
      <c r="D20" s="25"/>
      <c r="E20" s="26">
        <f>(B20+C20+D20)/3</f>
        <v>350.96000000000004</v>
      </c>
      <c r="F20" s="26"/>
    </row>
    <row r="21" spans="1:6" ht="15">
      <c r="A21" s="13" t="s">
        <v>20</v>
      </c>
      <c r="B21" s="27">
        <f>B20*$B18</f>
        <v>0</v>
      </c>
      <c r="C21" s="27">
        <f>C20*$B18</f>
        <v>1052.88</v>
      </c>
      <c r="D21" s="27">
        <f>D20*$B18</f>
        <v>0</v>
      </c>
      <c r="E21" s="27">
        <f>E20*$B18</f>
        <v>350.96000000000004</v>
      </c>
      <c r="F21" s="28">
        <f>F20*$B18</f>
        <v>0</v>
      </c>
    </row>
    <row r="22" spans="1:6" ht="51.75" customHeight="1">
      <c r="A22" s="7" t="s">
        <v>13</v>
      </c>
      <c r="B22" s="125" t="s">
        <v>148</v>
      </c>
      <c r="C22" s="126"/>
      <c r="D22" s="126"/>
      <c r="E22" s="126"/>
      <c r="F22" s="8"/>
    </row>
    <row r="23" spans="1:6" ht="15">
      <c r="A23" s="9" t="s">
        <v>16</v>
      </c>
      <c r="B23" s="53">
        <v>1</v>
      </c>
      <c r="C23" s="53"/>
      <c r="D23" s="53"/>
      <c r="E23" s="53"/>
      <c r="F23" s="24" t="s">
        <v>15</v>
      </c>
    </row>
    <row r="24" spans="1:6" ht="22.5" customHeight="1">
      <c r="A24" s="9" t="s">
        <v>17</v>
      </c>
      <c r="B24" s="124"/>
      <c r="C24" s="124"/>
      <c r="D24" s="124"/>
      <c r="E24" s="124"/>
      <c r="F24" s="24" t="s">
        <v>15</v>
      </c>
    </row>
    <row r="25" spans="1:6" ht="15">
      <c r="A25" s="9" t="s">
        <v>19</v>
      </c>
      <c r="B25" s="25"/>
      <c r="C25" s="25">
        <v>3940.92</v>
      </c>
      <c r="D25" s="25"/>
      <c r="E25" s="26">
        <f>(B25+C25+D25)/3</f>
        <v>1313.64</v>
      </c>
      <c r="F25" s="26"/>
    </row>
    <row r="26" spans="1:6" ht="15">
      <c r="A26" s="13" t="s">
        <v>20</v>
      </c>
      <c r="B26" s="27">
        <f>B25*$B23</f>
        <v>0</v>
      </c>
      <c r="C26" s="27">
        <f>C25*$B23</f>
        <v>3940.92</v>
      </c>
      <c r="D26" s="27">
        <f>D25*$B23</f>
        <v>0</v>
      </c>
      <c r="E26" s="27">
        <f>E25*$B23</f>
        <v>1313.64</v>
      </c>
      <c r="F26" s="28">
        <f>F25*$B23</f>
        <v>0</v>
      </c>
    </row>
    <row r="27" spans="1:6" ht="39" customHeight="1">
      <c r="A27" s="7" t="s">
        <v>13</v>
      </c>
      <c r="B27" s="131" t="s">
        <v>147</v>
      </c>
      <c r="C27" s="132"/>
      <c r="D27" s="132"/>
      <c r="E27" s="133"/>
      <c r="F27" s="8" t="s">
        <v>15</v>
      </c>
    </row>
    <row r="28" spans="1:6" ht="15">
      <c r="A28" s="9" t="s">
        <v>16</v>
      </c>
      <c r="B28" s="53">
        <v>1</v>
      </c>
      <c r="C28" s="53"/>
      <c r="D28" s="53"/>
      <c r="E28" s="53"/>
      <c r="F28" s="24" t="s">
        <v>15</v>
      </c>
    </row>
    <row r="29" spans="1:6" ht="17.25" customHeight="1">
      <c r="A29" s="9" t="s">
        <v>17</v>
      </c>
      <c r="B29" s="124"/>
      <c r="C29" s="124"/>
      <c r="D29" s="124"/>
      <c r="E29" s="124"/>
      <c r="F29" s="24" t="s">
        <v>15</v>
      </c>
    </row>
    <row r="30" spans="1:6" ht="15">
      <c r="A30" s="9" t="s">
        <v>19</v>
      </c>
      <c r="B30" s="25"/>
      <c r="C30" s="25">
        <v>2087.32</v>
      </c>
      <c r="D30" s="25"/>
      <c r="E30" s="26">
        <f>(B30+C30+D30)/3</f>
        <v>695.7733333333334</v>
      </c>
      <c r="F30" s="26"/>
    </row>
    <row r="31" spans="1:6" ht="15">
      <c r="A31" s="13" t="s">
        <v>20</v>
      </c>
      <c r="B31" s="27">
        <f>B30*$B28</f>
        <v>0</v>
      </c>
      <c r="C31" s="27">
        <f>C30*$B28</f>
        <v>2087.32</v>
      </c>
      <c r="D31" s="27">
        <f>D30*$B28</f>
        <v>0</v>
      </c>
      <c r="E31" s="27">
        <f>E30*$B28</f>
        <v>695.7733333333334</v>
      </c>
      <c r="F31" s="28">
        <f>F30*$B28</f>
        <v>0</v>
      </c>
    </row>
    <row r="32" spans="1:6" ht="24.75" customHeight="1">
      <c r="A32" s="7" t="s">
        <v>13</v>
      </c>
      <c r="B32" s="125" t="s">
        <v>146</v>
      </c>
      <c r="C32" s="126"/>
      <c r="D32" s="126"/>
      <c r="E32" s="126"/>
      <c r="F32" s="8" t="s">
        <v>15</v>
      </c>
    </row>
    <row r="33" spans="1:6" ht="15">
      <c r="A33" s="9" t="s">
        <v>16</v>
      </c>
      <c r="B33" s="53">
        <v>5</v>
      </c>
      <c r="C33" s="53"/>
      <c r="D33" s="53"/>
      <c r="E33" s="53"/>
      <c r="F33" s="24" t="s">
        <v>15</v>
      </c>
    </row>
    <row r="34" spans="1:6" ht="22.5" customHeight="1">
      <c r="A34" s="9" t="s">
        <v>17</v>
      </c>
      <c r="B34" s="124"/>
      <c r="C34" s="124"/>
      <c r="D34" s="124"/>
      <c r="E34" s="124"/>
      <c r="F34" s="24" t="s">
        <v>15</v>
      </c>
    </row>
    <row r="35" spans="1:6" ht="15">
      <c r="A35" s="9" t="s">
        <v>19</v>
      </c>
      <c r="B35" s="25"/>
      <c r="C35" s="25">
        <v>450</v>
      </c>
      <c r="D35" s="25"/>
      <c r="E35" s="26"/>
      <c r="F35" s="26"/>
    </row>
    <row r="36" spans="1:6" ht="15">
      <c r="A36" s="13" t="s">
        <v>20</v>
      </c>
      <c r="B36" s="27">
        <f>B35*$B33</f>
        <v>0</v>
      </c>
      <c r="C36" s="27">
        <f>C35*$B33</f>
        <v>2250</v>
      </c>
      <c r="D36" s="27">
        <f>D35*$B33</f>
        <v>0</v>
      </c>
      <c r="E36" s="27">
        <f>E35*$B33</f>
        <v>0</v>
      </c>
      <c r="F36" s="28">
        <f>F35*$B33</f>
        <v>0</v>
      </c>
    </row>
    <row r="37" spans="1:6" ht="13.5" customHeight="1">
      <c r="A37" s="7" t="s">
        <v>13</v>
      </c>
      <c r="B37" s="119" t="s">
        <v>145</v>
      </c>
      <c r="C37" s="120"/>
      <c r="D37" s="120"/>
      <c r="E37" s="121"/>
      <c r="F37" s="8" t="s">
        <v>15</v>
      </c>
    </row>
    <row r="38" spans="1:6" ht="15">
      <c r="A38" s="9" t="s">
        <v>16</v>
      </c>
      <c r="B38" s="53">
        <v>3</v>
      </c>
      <c r="C38" s="53"/>
      <c r="D38" s="53"/>
      <c r="E38" s="53"/>
      <c r="F38" s="24" t="s">
        <v>15</v>
      </c>
    </row>
    <row r="39" spans="1:6" ht="17.25" customHeight="1">
      <c r="A39" s="9" t="s">
        <v>17</v>
      </c>
      <c r="B39" s="124"/>
      <c r="C39" s="124"/>
      <c r="D39" s="124"/>
      <c r="E39" s="124"/>
      <c r="F39" s="24" t="s">
        <v>15</v>
      </c>
    </row>
    <row r="40" spans="1:6" ht="15">
      <c r="A40" s="9" t="s">
        <v>19</v>
      </c>
      <c r="B40" s="25"/>
      <c r="C40" s="25">
        <v>1146.06</v>
      </c>
      <c r="D40" s="25"/>
      <c r="E40" s="26">
        <f>(B40+C40+D40)/3</f>
        <v>382.02</v>
      </c>
      <c r="F40" s="26"/>
    </row>
    <row r="41" spans="1:6" ht="15">
      <c r="A41" s="13" t="s">
        <v>20</v>
      </c>
      <c r="B41" s="27">
        <f>B40*$B38</f>
        <v>0</v>
      </c>
      <c r="C41" s="27">
        <f>C40*$B38</f>
        <v>3438.18</v>
      </c>
      <c r="D41" s="27">
        <f>D40*$B38</f>
        <v>0</v>
      </c>
      <c r="E41" s="27">
        <f>E40*$B38</f>
        <v>1146.06</v>
      </c>
      <c r="F41" s="28">
        <f>F40*$B38</f>
        <v>0</v>
      </c>
    </row>
    <row r="42" spans="1:6" ht="39.75" customHeight="1">
      <c r="A42" s="7" t="s">
        <v>13</v>
      </c>
      <c r="B42" s="125" t="s">
        <v>152</v>
      </c>
      <c r="C42" s="126"/>
      <c r="D42" s="126"/>
      <c r="E42" s="126"/>
      <c r="F42" s="8" t="s">
        <v>15</v>
      </c>
    </row>
    <row r="43" spans="1:6" ht="15">
      <c r="A43" s="9" t="s">
        <v>16</v>
      </c>
      <c r="B43" s="53">
        <v>1</v>
      </c>
      <c r="C43" s="53"/>
      <c r="D43" s="53"/>
      <c r="E43" s="53"/>
      <c r="F43" s="24" t="s">
        <v>15</v>
      </c>
    </row>
    <row r="44" spans="1:6" ht="22.5" customHeight="1">
      <c r="A44" s="9" t="s">
        <v>17</v>
      </c>
      <c r="B44" s="124"/>
      <c r="C44" s="124"/>
      <c r="D44" s="124"/>
      <c r="E44" s="124"/>
      <c r="F44" s="24" t="s">
        <v>15</v>
      </c>
    </row>
    <row r="45" spans="1:6" ht="15">
      <c r="A45" s="9" t="s">
        <v>19</v>
      </c>
      <c r="B45" s="25"/>
      <c r="C45" s="25">
        <v>3514.44</v>
      </c>
      <c r="D45" s="25"/>
      <c r="E45" s="26">
        <f>(B45+C45+D45)/3</f>
        <v>1171.48</v>
      </c>
      <c r="F45" s="26"/>
    </row>
    <row r="46" spans="1:6" ht="15">
      <c r="A46" s="13" t="s">
        <v>20</v>
      </c>
      <c r="B46" s="27">
        <f>B45*$B43</f>
        <v>0</v>
      </c>
      <c r="C46" s="27">
        <f>C45*$B43</f>
        <v>3514.44</v>
      </c>
      <c r="D46" s="27">
        <f>D45*$B43</f>
        <v>0</v>
      </c>
      <c r="E46" s="27">
        <f>E45*$B43</f>
        <v>1171.48</v>
      </c>
      <c r="F46" s="28">
        <f>F45*$B43</f>
        <v>0</v>
      </c>
    </row>
    <row r="47" spans="1:6" ht="38.25" customHeight="1">
      <c r="A47" s="7" t="s">
        <v>13</v>
      </c>
      <c r="B47" s="125" t="s">
        <v>153</v>
      </c>
      <c r="C47" s="126"/>
      <c r="D47" s="126"/>
      <c r="E47" s="126"/>
      <c r="F47" s="8" t="s">
        <v>15</v>
      </c>
    </row>
    <row r="48" spans="1:6" ht="15">
      <c r="A48" s="9" t="s">
        <v>16</v>
      </c>
      <c r="B48" s="53">
        <v>2</v>
      </c>
      <c r="C48" s="53"/>
      <c r="D48" s="53"/>
      <c r="E48" s="53"/>
      <c r="F48" s="24" t="s">
        <v>15</v>
      </c>
    </row>
    <row r="49" spans="1:6" ht="22.5" customHeight="1">
      <c r="A49" s="9" t="s">
        <v>17</v>
      </c>
      <c r="B49" s="124"/>
      <c r="C49" s="124"/>
      <c r="D49" s="124"/>
      <c r="E49" s="124"/>
      <c r="F49" s="24" t="s">
        <v>15</v>
      </c>
    </row>
    <row r="50" spans="1:6" ht="15">
      <c r="A50" s="9" t="s">
        <v>19</v>
      </c>
      <c r="B50" s="25"/>
      <c r="C50" s="25">
        <v>3696.54</v>
      </c>
      <c r="D50" s="25"/>
      <c r="E50" s="26"/>
      <c r="F50" s="26"/>
    </row>
    <row r="51" spans="1:6" ht="15">
      <c r="A51" s="13" t="s">
        <v>20</v>
      </c>
      <c r="B51" s="27">
        <f>B50*$B48</f>
        <v>0</v>
      </c>
      <c r="C51" s="27">
        <f>C50*$B48</f>
        <v>7393.08</v>
      </c>
      <c r="D51" s="27">
        <f>D50*$B48</f>
        <v>0</v>
      </c>
      <c r="E51" s="27">
        <f>E50*$B48</f>
        <v>0</v>
      </c>
      <c r="F51" s="28">
        <f>F50*$B48</f>
        <v>0</v>
      </c>
    </row>
    <row r="52" spans="1:6" ht="50.25" customHeight="1">
      <c r="A52" s="7" t="s">
        <v>13</v>
      </c>
      <c r="B52" s="119" t="s">
        <v>155</v>
      </c>
      <c r="C52" s="120"/>
      <c r="D52" s="120"/>
      <c r="E52" s="121"/>
      <c r="F52" s="8" t="s">
        <v>15</v>
      </c>
    </row>
    <row r="53" spans="1:6" ht="15">
      <c r="A53" s="9" t="s">
        <v>16</v>
      </c>
      <c r="B53" s="53">
        <v>1</v>
      </c>
      <c r="C53" s="53"/>
      <c r="D53" s="53"/>
      <c r="E53" s="53"/>
      <c r="F53" s="24" t="s">
        <v>15</v>
      </c>
    </row>
    <row r="54" spans="1:6" ht="17.25" customHeight="1">
      <c r="A54" s="9" t="s">
        <v>17</v>
      </c>
      <c r="B54" s="124"/>
      <c r="C54" s="124"/>
      <c r="D54" s="124"/>
      <c r="E54" s="124"/>
      <c r="F54" s="24" t="s">
        <v>15</v>
      </c>
    </row>
    <row r="55" spans="1:6" ht="15">
      <c r="A55" s="9" t="s">
        <v>19</v>
      </c>
      <c r="B55" s="25"/>
      <c r="C55" s="25">
        <v>735.84</v>
      </c>
      <c r="D55" s="25"/>
      <c r="E55" s="26">
        <f>(B55+C55+D55)/3</f>
        <v>245.28</v>
      </c>
      <c r="F55" s="26"/>
    </row>
    <row r="56" spans="1:6" ht="15">
      <c r="A56" s="13" t="s">
        <v>20</v>
      </c>
      <c r="B56" s="27">
        <f>B55*$B53</f>
        <v>0</v>
      </c>
      <c r="C56" s="27">
        <f>C55*$B53</f>
        <v>735.84</v>
      </c>
      <c r="D56" s="27">
        <f>D55*$B53</f>
        <v>0</v>
      </c>
      <c r="E56" s="27">
        <f>E55*$B53</f>
        <v>245.28</v>
      </c>
      <c r="F56" s="28">
        <f>F55*$B53</f>
        <v>0</v>
      </c>
    </row>
    <row r="57" spans="1:6" ht="51" customHeight="1">
      <c r="A57" s="7" t="s">
        <v>13</v>
      </c>
      <c r="B57" s="125" t="s">
        <v>156</v>
      </c>
      <c r="C57" s="126"/>
      <c r="D57" s="126"/>
      <c r="E57" s="126"/>
      <c r="F57" s="8" t="s">
        <v>15</v>
      </c>
    </row>
    <row r="58" spans="1:6" ht="15">
      <c r="A58" s="9" t="s">
        <v>16</v>
      </c>
      <c r="B58" s="53">
        <v>1</v>
      </c>
      <c r="C58" s="53"/>
      <c r="D58" s="53"/>
      <c r="E58" s="53"/>
      <c r="F58" s="24" t="s">
        <v>15</v>
      </c>
    </row>
    <row r="59" spans="1:6" ht="22.5" customHeight="1">
      <c r="A59" s="9" t="s">
        <v>17</v>
      </c>
      <c r="B59" s="124"/>
      <c r="C59" s="124"/>
      <c r="D59" s="124"/>
      <c r="E59" s="124"/>
      <c r="F59" s="24" t="s">
        <v>15</v>
      </c>
    </row>
    <row r="60" spans="1:6" ht="15">
      <c r="A60" s="9" t="s">
        <v>19</v>
      </c>
      <c r="B60" s="25"/>
      <c r="C60" s="25">
        <v>1339.56</v>
      </c>
      <c r="D60" s="25"/>
      <c r="E60" s="26">
        <f>(B60+C60+D60)/3</f>
        <v>446.52</v>
      </c>
      <c r="F60" s="26"/>
    </row>
    <row r="61" spans="1:6" ht="15">
      <c r="A61" s="13" t="s">
        <v>20</v>
      </c>
      <c r="B61" s="27">
        <f>B60*$B58</f>
        <v>0</v>
      </c>
      <c r="C61" s="27">
        <f>C60*$B58</f>
        <v>1339.56</v>
      </c>
      <c r="D61" s="27">
        <f>D60*$B58</f>
        <v>0</v>
      </c>
      <c r="E61" s="27">
        <f>E60*$B58</f>
        <v>446.52</v>
      </c>
      <c r="F61" s="28">
        <f>F60*$B58</f>
        <v>0</v>
      </c>
    </row>
    <row r="62" spans="1:6" ht="26.25" customHeight="1">
      <c r="A62" s="7" t="s">
        <v>13</v>
      </c>
      <c r="B62" s="119" t="s">
        <v>157</v>
      </c>
      <c r="C62" s="120"/>
      <c r="D62" s="120"/>
      <c r="E62" s="121"/>
      <c r="F62" s="8" t="s">
        <v>15</v>
      </c>
    </row>
    <row r="63" spans="1:6" ht="15">
      <c r="A63" s="9" t="s">
        <v>16</v>
      </c>
      <c r="B63" s="53">
        <v>2</v>
      </c>
      <c r="C63" s="53"/>
      <c r="D63" s="53"/>
      <c r="E63" s="53"/>
      <c r="F63" s="24" t="s">
        <v>15</v>
      </c>
    </row>
    <row r="64" spans="1:6" ht="17.25" customHeight="1">
      <c r="A64" s="9" t="s">
        <v>17</v>
      </c>
      <c r="B64" s="124"/>
      <c r="C64" s="124"/>
      <c r="D64" s="124"/>
      <c r="E64" s="124"/>
      <c r="F64" s="24" t="s">
        <v>15</v>
      </c>
    </row>
    <row r="65" spans="1:6" ht="15">
      <c r="A65" s="9" t="s">
        <v>19</v>
      </c>
      <c r="B65" s="25"/>
      <c r="C65" s="25">
        <v>489.54</v>
      </c>
      <c r="D65" s="25"/>
      <c r="E65" s="26">
        <f>(B65+C65+D65)/3</f>
        <v>163.18</v>
      </c>
      <c r="F65" s="26"/>
    </row>
    <row r="66" spans="1:6" ht="15">
      <c r="A66" s="13" t="s">
        <v>20</v>
      </c>
      <c r="B66" s="27">
        <f>B65*$B63</f>
        <v>0</v>
      </c>
      <c r="C66" s="27">
        <f>C65*$B63</f>
        <v>979.08</v>
      </c>
      <c r="D66" s="27">
        <f>D65*$B63</f>
        <v>0</v>
      </c>
      <c r="E66" s="27">
        <f>E65*$B63</f>
        <v>326.36</v>
      </c>
      <c r="F66" s="28">
        <f>F65*$B63</f>
        <v>0</v>
      </c>
    </row>
    <row r="67" spans="1:6" ht="12.75" customHeight="1">
      <c r="A67" s="7" t="s">
        <v>13</v>
      </c>
      <c r="B67" s="125" t="s">
        <v>158</v>
      </c>
      <c r="C67" s="126"/>
      <c r="D67" s="126"/>
      <c r="E67" s="126"/>
      <c r="F67" s="8" t="s">
        <v>15</v>
      </c>
    </row>
    <row r="68" spans="1:6" ht="15">
      <c r="A68" s="9" t="s">
        <v>16</v>
      </c>
      <c r="B68" s="53">
        <v>2</v>
      </c>
      <c r="C68" s="53"/>
      <c r="D68" s="53"/>
      <c r="E68" s="53"/>
      <c r="F68" s="24" t="s">
        <v>15</v>
      </c>
    </row>
    <row r="69" spans="1:6" ht="22.5" customHeight="1">
      <c r="A69" s="9" t="s">
        <v>17</v>
      </c>
      <c r="B69" s="124"/>
      <c r="C69" s="124"/>
      <c r="D69" s="124"/>
      <c r="E69" s="124"/>
      <c r="F69" s="24" t="s">
        <v>15</v>
      </c>
    </row>
    <row r="70" spans="1:6" ht="15">
      <c r="A70" s="9" t="s">
        <v>19</v>
      </c>
      <c r="B70" s="25"/>
      <c r="C70" s="25">
        <v>321.78</v>
      </c>
      <c r="D70" s="25"/>
      <c r="E70" s="26">
        <f>(B70+C70+D70)/3</f>
        <v>107.25999999999999</v>
      </c>
      <c r="F70" s="26"/>
    </row>
    <row r="71" spans="1:6" ht="15">
      <c r="A71" s="13" t="s">
        <v>20</v>
      </c>
      <c r="B71" s="27">
        <f>B70*$B68</f>
        <v>0</v>
      </c>
      <c r="C71" s="27">
        <f>C70*$B68</f>
        <v>643.56</v>
      </c>
      <c r="D71" s="27">
        <f>D70*$B68</f>
        <v>0</v>
      </c>
      <c r="E71" s="27">
        <f>E70*$B68</f>
        <v>214.51999999999998</v>
      </c>
      <c r="F71" s="28">
        <f>F70*$B68</f>
        <v>0</v>
      </c>
    </row>
    <row r="72" spans="1:6" ht="15" customHeight="1">
      <c r="A72" s="7" t="s">
        <v>13</v>
      </c>
      <c r="B72" s="119" t="s">
        <v>159</v>
      </c>
      <c r="C72" s="120"/>
      <c r="D72" s="120"/>
      <c r="E72" s="121"/>
      <c r="F72" s="8" t="s">
        <v>15</v>
      </c>
    </row>
    <row r="73" spans="1:6" ht="15">
      <c r="A73" s="9" t="s">
        <v>16</v>
      </c>
      <c r="B73" s="53">
        <v>1</v>
      </c>
      <c r="C73" s="53"/>
      <c r="D73" s="53"/>
      <c r="E73" s="53"/>
      <c r="F73" s="24" t="s">
        <v>15</v>
      </c>
    </row>
    <row r="74" spans="1:6" ht="17.25" customHeight="1">
      <c r="A74" s="9" t="s">
        <v>17</v>
      </c>
      <c r="B74" s="124"/>
      <c r="C74" s="124"/>
      <c r="D74" s="124"/>
      <c r="E74" s="124"/>
      <c r="F74" s="24" t="s">
        <v>15</v>
      </c>
    </row>
    <row r="75" spans="1:6" ht="15">
      <c r="A75" s="9" t="s">
        <v>19</v>
      </c>
      <c r="B75" s="25"/>
      <c r="C75" s="25">
        <v>380.7</v>
      </c>
      <c r="D75" s="25"/>
      <c r="E75" s="26">
        <f>(B75+C75+D75)/3</f>
        <v>126.89999999999999</v>
      </c>
      <c r="F75" s="26"/>
    </row>
    <row r="76" spans="1:6" ht="15">
      <c r="A76" s="13" t="s">
        <v>20</v>
      </c>
      <c r="B76" s="27">
        <f>B75*$B73</f>
        <v>0</v>
      </c>
      <c r="C76" s="27">
        <f>C75*$B73</f>
        <v>380.7</v>
      </c>
      <c r="D76" s="27">
        <f>D75*$B73</f>
        <v>0</v>
      </c>
      <c r="E76" s="27">
        <f>E75*$B73</f>
        <v>126.89999999999999</v>
      </c>
      <c r="F76" s="28">
        <f>F75*$B73</f>
        <v>0</v>
      </c>
    </row>
    <row r="77" spans="1:6" ht="27" customHeight="1">
      <c r="A77" s="7" t="s">
        <v>13</v>
      </c>
      <c r="B77" s="125" t="s">
        <v>160</v>
      </c>
      <c r="C77" s="126"/>
      <c r="D77" s="126"/>
      <c r="E77" s="126"/>
      <c r="F77" s="8" t="s">
        <v>15</v>
      </c>
    </row>
    <row r="78" spans="1:6" ht="15">
      <c r="A78" s="9" t="s">
        <v>16</v>
      </c>
      <c r="B78" s="53">
        <v>1</v>
      </c>
      <c r="C78" s="53"/>
      <c r="D78" s="53"/>
      <c r="E78" s="53"/>
      <c r="F78" s="24" t="s">
        <v>15</v>
      </c>
    </row>
    <row r="79" spans="1:6" ht="22.5" customHeight="1">
      <c r="A79" s="9" t="s">
        <v>17</v>
      </c>
      <c r="B79" s="124"/>
      <c r="C79" s="124"/>
      <c r="D79" s="124"/>
      <c r="E79" s="124"/>
      <c r="F79" s="24" t="s">
        <v>15</v>
      </c>
    </row>
    <row r="80" spans="1:6" ht="15">
      <c r="A80" s="9" t="s">
        <v>19</v>
      </c>
      <c r="B80" s="25"/>
      <c r="C80" s="25">
        <v>3391.2</v>
      </c>
      <c r="D80" s="25"/>
      <c r="E80" s="26">
        <f>(B80+C80+D80)/3</f>
        <v>1130.3999999999999</v>
      </c>
      <c r="F80" s="26"/>
    </row>
    <row r="81" spans="1:6" ht="15">
      <c r="A81" s="13" t="s">
        <v>20</v>
      </c>
      <c r="B81" s="27">
        <f>B80*$B78</f>
        <v>0</v>
      </c>
      <c r="C81" s="27">
        <f>C80*$B78</f>
        <v>3391.2</v>
      </c>
      <c r="D81" s="27">
        <f>D80*$B78</f>
        <v>0</v>
      </c>
      <c r="E81" s="27">
        <f>E80*$B78</f>
        <v>1130.3999999999999</v>
      </c>
      <c r="F81" s="28">
        <f>F80*$B78</f>
        <v>0</v>
      </c>
    </row>
    <row r="82" spans="1:6" ht="51" customHeight="1">
      <c r="A82" s="7" t="s">
        <v>13</v>
      </c>
      <c r="B82" s="119" t="s">
        <v>161</v>
      </c>
      <c r="C82" s="120"/>
      <c r="D82" s="120"/>
      <c r="E82" s="121"/>
      <c r="F82" s="8" t="s">
        <v>15</v>
      </c>
    </row>
    <row r="83" spans="1:6" ht="15">
      <c r="A83" s="9" t="s">
        <v>16</v>
      </c>
      <c r="B83" s="53">
        <v>1</v>
      </c>
      <c r="C83" s="53"/>
      <c r="D83" s="53"/>
      <c r="E83" s="53"/>
      <c r="F83" s="24" t="s">
        <v>15</v>
      </c>
    </row>
    <row r="84" spans="1:6" ht="17.25" customHeight="1">
      <c r="A84" s="9" t="s">
        <v>17</v>
      </c>
      <c r="B84" s="124"/>
      <c r="C84" s="124"/>
      <c r="D84" s="124"/>
      <c r="E84" s="124"/>
      <c r="F84" s="24" t="s">
        <v>15</v>
      </c>
    </row>
    <row r="85" spans="1:6" ht="15">
      <c r="A85" s="9" t="s">
        <v>19</v>
      </c>
      <c r="B85" s="25"/>
      <c r="C85" s="25">
        <v>3675.12</v>
      </c>
      <c r="D85" s="25"/>
      <c r="E85" s="26">
        <f>(B85+C85+D85)/3</f>
        <v>1225.04</v>
      </c>
      <c r="F85" s="26"/>
    </row>
    <row r="86" spans="1:6" ht="15">
      <c r="A86" s="13" t="s">
        <v>20</v>
      </c>
      <c r="B86" s="27">
        <f>B85*$B83</f>
        <v>0</v>
      </c>
      <c r="C86" s="27">
        <f>C85*$B83</f>
        <v>3675.12</v>
      </c>
      <c r="D86" s="27">
        <f>D85*$B83</f>
        <v>0</v>
      </c>
      <c r="E86" s="27">
        <f>E85*$B83</f>
        <v>1225.04</v>
      </c>
      <c r="F86" s="28">
        <f>F85*$B83</f>
        <v>0</v>
      </c>
    </row>
    <row r="87" spans="1:6" ht="23.25" customHeight="1">
      <c r="A87" s="7" t="s">
        <v>13</v>
      </c>
      <c r="B87" s="125" t="s">
        <v>162</v>
      </c>
      <c r="C87" s="126"/>
      <c r="D87" s="126"/>
      <c r="E87" s="126"/>
      <c r="F87" s="8" t="s">
        <v>15</v>
      </c>
    </row>
    <row r="88" spans="1:6" ht="15">
      <c r="A88" s="9" t="s">
        <v>16</v>
      </c>
      <c r="B88" s="53">
        <v>2</v>
      </c>
      <c r="C88" s="53"/>
      <c r="D88" s="53"/>
      <c r="E88" s="53"/>
      <c r="F88" s="24" t="s">
        <v>15</v>
      </c>
    </row>
    <row r="89" spans="1:6" ht="22.5" customHeight="1">
      <c r="A89" s="9" t="s">
        <v>17</v>
      </c>
      <c r="B89" s="124"/>
      <c r="C89" s="124"/>
      <c r="D89" s="124"/>
      <c r="E89" s="124"/>
      <c r="F89" s="24" t="s">
        <v>15</v>
      </c>
    </row>
    <row r="90" spans="1:6" ht="15">
      <c r="A90" s="9" t="s">
        <v>19</v>
      </c>
      <c r="B90" s="25"/>
      <c r="C90" s="25"/>
      <c r="D90" s="25"/>
      <c r="E90" s="26">
        <f>(B90+C90+D90)/3</f>
        <v>0</v>
      </c>
      <c r="F90" s="26"/>
    </row>
    <row r="91" spans="1:6" ht="15">
      <c r="A91" s="13" t="s">
        <v>20</v>
      </c>
      <c r="B91" s="27">
        <f>B90*$B88</f>
        <v>0</v>
      </c>
      <c r="C91" s="27">
        <f>C90*$B88</f>
        <v>0</v>
      </c>
      <c r="D91" s="27">
        <f>D90*$B88</f>
        <v>0</v>
      </c>
      <c r="E91" s="27">
        <f>E90*$B88</f>
        <v>0</v>
      </c>
      <c r="F91" s="28">
        <f>F90*$B88</f>
        <v>0</v>
      </c>
    </row>
    <row r="92" spans="1:6" ht="49.5" customHeight="1">
      <c r="A92" s="7" t="s">
        <v>13</v>
      </c>
      <c r="B92" s="119" t="s">
        <v>163</v>
      </c>
      <c r="C92" s="120"/>
      <c r="D92" s="120"/>
      <c r="E92" s="121"/>
      <c r="F92" s="8" t="s">
        <v>15</v>
      </c>
    </row>
    <row r="93" spans="1:6" ht="15">
      <c r="A93" s="9" t="s">
        <v>16</v>
      </c>
      <c r="B93" s="53">
        <v>1</v>
      </c>
      <c r="C93" s="53"/>
      <c r="D93" s="53"/>
      <c r="E93" s="53"/>
      <c r="F93" s="24" t="s">
        <v>15</v>
      </c>
    </row>
    <row r="94" spans="1:6" ht="17.25" customHeight="1">
      <c r="A94" s="9" t="s">
        <v>17</v>
      </c>
      <c r="B94" s="124"/>
      <c r="C94" s="124"/>
      <c r="D94" s="124"/>
      <c r="E94" s="124"/>
      <c r="F94" s="24" t="s">
        <v>15</v>
      </c>
    </row>
    <row r="95" spans="1:6" ht="15">
      <c r="A95" s="9" t="s">
        <v>19</v>
      </c>
      <c r="B95" s="25"/>
      <c r="C95" s="25">
        <v>3638.45</v>
      </c>
      <c r="D95" s="25"/>
      <c r="E95" s="26">
        <f>(B95+C95+D95)/3</f>
        <v>1212.8166666666666</v>
      </c>
      <c r="F95" s="26"/>
    </row>
    <row r="96" spans="1:6" ht="15">
      <c r="A96" s="13" t="s">
        <v>20</v>
      </c>
      <c r="B96" s="27">
        <f>B95*$B93</f>
        <v>0</v>
      </c>
      <c r="C96" s="27">
        <f>C95*$B93</f>
        <v>3638.45</v>
      </c>
      <c r="D96" s="27">
        <f>D95*$B93</f>
        <v>0</v>
      </c>
      <c r="E96" s="27">
        <f>E95*$B93</f>
        <v>1212.8166666666666</v>
      </c>
      <c r="F96" s="28">
        <f>F95*$B93</f>
        <v>0</v>
      </c>
    </row>
    <row r="97" spans="1:6" ht="28.5" customHeight="1">
      <c r="A97" s="7" t="s">
        <v>13</v>
      </c>
      <c r="B97" s="125" t="s">
        <v>164</v>
      </c>
      <c r="C97" s="126"/>
      <c r="D97" s="126"/>
      <c r="E97" s="126"/>
      <c r="F97" s="8" t="s">
        <v>15</v>
      </c>
    </row>
    <row r="98" spans="1:6" ht="15">
      <c r="A98" s="9" t="s">
        <v>16</v>
      </c>
      <c r="B98" s="53">
        <v>1</v>
      </c>
      <c r="C98" s="53"/>
      <c r="D98" s="53"/>
      <c r="E98" s="53"/>
      <c r="F98" s="24" t="s">
        <v>15</v>
      </c>
    </row>
    <row r="99" spans="1:6" ht="22.5" customHeight="1">
      <c r="A99" s="9" t="s">
        <v>17</v>
      </c>
      <c r="B99" s="124"/>
      <c r="C99" s="124"/>
      <c r="D99" s="124"/>
      <c r="E99" s="124"/>
      <c r="F99" s="24" t="s">
        <v>15</v>
      </c>
    </row>
    <row r="100" spans="1:6" ht="15">
      <c r="A100" s="9" t="s">
        <v>19</v>
      </c>
      <c r="B100" s="25"/>
      <c r="C100" s="25">
        <v>1329.84</v>
      </c>
      <c r="D100" s="25"/>
      <c r="E100" s="26">
        <f>(B100+C100+D100)/3</f>
        <v>443.28</v>
      </c>
      <c r="F100" s="26"/>
    </row>
    <row r="101" spans="1:6" ht="15">
      <c r="A101" s="13" t="s">
        <v>20</v>
      </c>
      <c r="B101" s="27">
        <f>B100*$B98</f>
        <v>0</v>
      </c>
      <c r="C101" s="27">
        <f>C100*$B98</f>
        <v>1329.84</v>
      </c>
      <c r="D101" s="27">
        <f>D100*$B98</f>
        <v>0</v>
      </c>
      <c r="E101" s="27">
        <f>E100*$B98</f>
        <v>443.28</v>
      </c>
      <c r="F101" s="28">
        <f>F100*$B98</f>
        <v>0</v>
      </c>
    </row>
    <row r="102" spans="1:6" ht="27" customHeight="1">
      <c r="A102" s="7" t="s">
        <v>13</v>
      </c>
      <c r="B102" s="119" t="s">
        <v>165</v>
      </c>
      <c r="C102" s="120"/>
      <c r="D102" s="120"/>
      <c r="E102" s="121"/>
      <c r="F102" s="8" t="s">
        <v>15</v>
      </c>
    </row>
    <row r="103" spans="1:6" ht="15">
      <c r="A103" s="9" t="s">
        <v>16</v>
      </c>
      <c r="B103" s="53">
        <v>1</v>
      </c>
      <c r="C103" s="53"/>
      <c r="D103" s="53"/>
      <c r="E103" s="53"/>
      <c r="F103" s="24" t="s">
        <v>15</v>
      </c>
    </row>
    <row r="104" spans="1:6" ht="17.25" customHeight="1">
      <c r="A104" s="9" t="s">
        <v>17</v>
      </c>
      <c r="B104" s="124"/>
      <c r="C104" s="124"/>
      <c r="D104" s="124"/>
      <c r="E104" s="124"/>
      <c r="F104" s="24" t="s">
        <v>15</v>
      </c>
    </row>
    <row r="105" spans="1:6" ht="15">
      <c r="A105" s="9" t="s">
        <v>19</v>
      </c>
      <c r="B105" s="25"/>
      <c r="C105" s="25">
        <v>1173.33</v>
      </c>
      <c r="D105" s="25"/>
      <c r="E105" s="26">
        <f>(B105+C105+D105)/3</f>
        <v>391.10999999999996</v>
      </c>
      <c r="F105" s="26"/>
    </row>
    <row r="106" spans="1:6" ht="15">
      <c r="A106" s="13" t="s">
        <v>20</v>
      </c>
      <c r="B106" s="27">
        <f>B105*$B103</f>
        <v>0</v>
      </c>
      <c r="C106" s="27">
        <f>C105*$B103</f>
        <v>1173.33</v>
      </c>
      <c r="D106" s="27">
        <f>D105*$B103</f>
        <v>0</v>
      </c>
      <c r="E106" s="27">
        <f>E105*$B103</f>
        <v>391.10999999999996</v>
      </c>
      <c r="F106" s="28">
        <f>F105*$B103</f>
        <v>0</v>
      </c>
    </row>
    <row r="107" spans="1:6" ht="76.5" customHeight="1">
      <c r="A107" s="7" t="s">
        <v>13</v>
      </c>
      <c r="B107" s="125" t="s">
        <v>166</v>
      </c>
      <c r="C107" s="126"/>
      <c r="D107" s="126"/>
      <c r="E107" s="126"/>
      <c r="F107" s="8" t="s">
        <v>15</v>
      </c>
    </row>
    <row r="108" spans="1:6" ht="15">
      <c r="A108" s="9" t="s">
        <v>16</v>
      </c>
      <c r="B108" s="53">
        <v>3</v>
      </c>
      <c r="C108" s="53"/>
      <c r="D108" s="53"/>
      <c r="E108" s="53"/>
      <c r="F108" s="24" t="s">
        <v>15</v>
      </c>
    </row>
    <row r="109" spans="1:6" ht="22.5" customHeight="1">
      <c r="A109" s="9" t="s">
        <v>17</v>
      </c>
      <c r="B109" s="124"/>
      <c r="C109" s="124"/>
      <c r="D109" s="124"/>
      <c r="E109" s="124"/>
      <c r="F109" s="24" t="s">
        <v>15</v>
      </c>
    </row>
    <row r="110" spans="1:6" ht="15">
      <c r="A110" s="9" t="s">
        <v>19</v>
      </c>
      <c r="B110" s="25"/>
      <c r="C110" s="25">
        <v>6085.32</v>
      </c>
      <c r="D110" s="25"/>
      <c r="E110" s="26">
        <f>(B110+C110+D110)/3</f>
        <v>2028.4399999999998</v>
      </c>
      <c r="F110" s="26"/>
    </row>
    <row r="111" spans="1:6" ht="15">
      <c r="A111" s="13" t="s">
        <v>20</v>
      </c>
      <c r="B111" s="27">
        <f>B110*$B108</f>
        <v>0</v>
      </c>
      <c r="C111" s="27">
        <f>C110*$B108</f>
        <v>18255.96</v>
      </c>
      <c r="D111" s="27">
        <f>D110*$B108</f>
        <v>0</v>
      </c>
      <c r="E111" s="27">
        <f>E110*$B108</f>
        <v>6085.32</v>
      </c>
      <c r="F111" s="28">
        <f>F110*$B108</f>
        <v>0</v>
      </c>
    </row>
    <row r="112" spans="1:6" ht="52.5" customHeight="1">
      <c r="A112" s="7" t="s">
        <v>13</v>
      </c>
      <c r="B112" s="119" t="s">
        <v>167</v>
      </c>
      <c r="C112" s="120"/>
      <c r="D112" s="120"/>
      <c r="E112" s="121"/>
      <c r="F112" s="8" t="s">
        <v>15</v>
      </c>
    </row>
    <row r="113" spans="1:6" ht="15">
      <c r="A113" s="9" t="s">
        <v>16</v>
      </c>
      <c r="B113" s="53">
        <v>1</v>
      </c>
      <c r="C113" s="53"/>
      <c r="D113" s="53"/>
      <c r="E113" s="53"/>
      <c r="F113" s="24" t="s">
        <v>15</v>
      </c>
    </row>
    <row r="114" spans="1:6" ht="17.25" customHeight="1">
      <c r="A114" s="9" t="s">
        <v>17</v>
      </c>
      <c r="B114" s="124"/>
      <c r="C114" s="124"/>
      <c r="D114" s="124"/>
      <c r="E114" s="124"/>
      <c r="F114" s="24" t="s">
        <v>15</v>
      </c>
    </row>
    <row r="115" spans="1:6" ht="15">
      <c r="A115" s="9" t="s">
        <v>19</v>
      </c>
      <c r="B115" s="25"/>
      <c r="C115" s="25">
        <v>1468.56</v>
      </c>
      <c r="D115" s="25"/>
      <c r="E115" s="26">
        <f>(B115+C115+D115)/3</f>
        <v>489.52</v>
      </c>
      <c r="F115" s="26"/>
    </row>
    <row r="116" spans="1:6" ht="15">
      <c r="A116" s="13" t="s">
        <v>20</v>
      </c>
      <c r="B116" s="27">
        <f>B115*$B113</f>
        <v>0</v>
      </c>
      <c r="C116" s="27">
        <f>C115*$B113</f>
        <v>1468.56</v>
      </c>
      <c r="D116" s="27">
        <f>D115*$B113</f>
        <v>0</v>
      </c>
      <c r="E116" s="27">
        <f>E115*$B113</f>
        <v>489.52</v>
      </c>
      <c r="F116" s="28">
        <f>F115*$B113</f>
        <v>0</v>
      </c>
    </row>
    <row r="117" spans="1:6" ht="28.5" customHeight="1">
      <c r="A117" s="7" t="s">
        <v>13</v>
      </c>
      <c r="B117" s="125" t="s">
        <v>168</v>
      </c>
      <c r="C117" s="126"/>
      <c r="D117" s="126"/>
      <c r="E117" s="126"/>
      <c r="F117" s="8" t="s">
        <v>15</v>
      </c>
    </row>
    <row r="118" spans="1:6" ht="15">
      <c r="A118" s="9" t="s">
        <v>16</v>
      </c>
      <c r="B118" s="53">
        <v>2</v>
      </c>
      <c r="C118" s="53"/>
      <c r="D118" s="53"/>
      <c r="E118" s="53"/>
      <c r="F118" s="24" t="s">
        <v>15</v>
      </c>
    </row>
    <row r="119" spans="1:6" ht="22.5" customHeight="1">
      <c r="A119" s="9" t="s">
        <v>17</v>
      </c>
      <c r="B119" s="124"/>
      <c r="C119" s="124"/>
      <c r="D119" s="124"/>
      <c r="E119" s="124"/>
      <c r="F119" s="24" t="s">
        <v>15</v>
      </c>
    </row>
    <row r="120" spans="1:6" ht="15">
      <c r="A120" s="9" t="s">
        <v>19</v>
      </c>
      <c r="B120" s="25"/>
      <c r="C120" s="25">
        <v>789.33</v>
      </c>
      <c r="D120" s="25"/>
      <c r="E120" s="26">
        <f>(B120+C120+D120)/3</f>
        <v>263.11</v>
      </c>
      <c r="F120" s="26"/>
    </row>
    <row r="121" spans="1:6" ht="15">
      <c r="A121" s="13" t="s">
        <v>20</v>
      </c>
      <c r="B121" s="27">
        <f>B120*$B118</f>
        <v>0</v>
      </c>
      <c r="C121" s="27">
        <f>C120*$B118</f>
        <v>1578.66</v>
      </c>
      <c r="D121" s="27">
        <f>D120*$B118</f>
        <v>0</v>
      </c>
      <c r="E121" s="27">
        <f>E120*$B118</f>
        <v>526.22</v>
      </c>
      <c r="F121" s="28">
        <f>F120*$B118</f>
        <v>0</v>
      </c>
    </row>
    <row r="122" spans="1:6" ht="63" customHeight="1">
      <c r="A122" s="7" t="s">
        <v>13</v>
      </c>
      <c r="B122" s="119" t="s">
        <v>169</v>
      </c>
      <c r="C122" s="120"/>
      <c r="D122" s="120"/>
      <c r="E122" s="121"/>
      <c r="F122" s="8" t="s">
        <v>15</v>
      </c>
    </row>
    <row r="123" spans="1:6" ht="15">
      <c r="A123" s="9" t="s">
        <v>16</v>
      </c>
      <c r="B123" s="53">
        <v>1</v>
      </c>
      <c r="C123" s="53"/>
      <c r="D123" s="53"/>
      <c r="E123" s="53"/>
      <c r="F123" s="24" t="s">
        <v>15</v>
      </c>
    </row>
    <row r="124" spans="1:6" ht="17.25" customHeight="1">
      <c r="A124" s="9" t="s">
        <v>17</v>
      </c>
      <c r="B124" s="124"/>
      <c r="C124" s="124"/>
      <c r="D124" s="124"/>
      <c r="E124" s="124"/>
      <c r="F124" s="24" t="s">
        <v>15</v>
      </c>
    </row>
    <row r="125" spans="1:6" ht="15">
      <c r="A125" s="9" t="s">
        <v>19</v>
      </c>
      <c r="B125" s="25"/>
      <c r="C125" s="25">
        <v>713.42</v>
      </c>
      <c r="D125" s="25"/>
      <c r="E125" s="26">
        <f>(B125+C125+D125)/3</f>
        <v>237.80666666666664</v>
      </c>
      <c r="F125" s="26"/>
    </row>
    <row r="126" spans="1:6" ht="15">
      <c r="A126" s="13" t="s">
        <v>20</v>
      </c>
      <c r="B126" s="27">
        <f>B125*$B123</f>
        <v>0</v>
      </c>
      <c r="C126" s="27">
        <f>C125*$B123</f>
        <v>713.42</v>
      </c>
      <c r="D126" s="27">
        <f>D125*$B123</f>
        <v>0</v>
      </c>
      <c r="E126" s="27">
        <f>E125*$B123</f>
        <v>237.80666666666664</v>
      </c>
      <c r="F126" s="28">
        <f>F125*$B123</f>
        <v>0</v>
      </c>
    </row>
    <row r="127" spans="1:6" ht="28.5" customHeight="1">
      <c r="A127" s="7" t="s">
        <v>13</v>
      </c>
      <c r="B127" s="125" t="s">
        <v>170</v>
      </c>
      <c r="C127" s="126"/>
      <c r="D127" s="126"/>
      <c r="E127" s="126"/>
      <c r="F127" s="8" t="s">
        <v>15</v>
      </c>
    </row>
    <row r="128" spans="1:6" ht="15">
      <c r="A128" s="9" t="s">
        <v>16</v>
      </c>
      <c r="B128" s="53">
        <v>1</v>
      </c>
      <c r="C128" s="53"/>
      <c r="D128" s="53"/>
      <c r="E128" s="53"/>
      <c r="F128" s="24" t="s">
        <v>15</v>
      </c>
    </row>
    <row r="129" spans="1:6" ht="22.5" customHeight="1">
      <c r="A129" s="9" t="s">
        <v>17</v>
      </c>
      <c r="B129" s="124"/>
      <c r="C129" s="124"/>
      <c r="D129" s="124"/>
      <c r="E129" s="124"/>
      <c r="F129" s="24" t="s">
        <v>15</v>
      </c>
    </row>
    <row r="130" spans="1:6" ht="15">
      <c r="A130" s="9" t="s">
        <v>19</v>
      </c>
      <c r="B130" s="25"/>
      <c r="C130" s="25">
        <v>1688.45</v>
      </c>
      <c r="D130" s="25"/>
      <c r="E130" s="26">
        <f>(B130+C130+D130)/3</f>
        <v>562.8166666666667</v>
      </c>
      <c r="F130" s="26"/>
    </row>
    <row r="131" spans="1:6" ht="15">
      <c r="A131" s="13" t="s">
        <v>20</v>
      </c>
      <c r="B131" s="27">
        <f>B130*$B128</f>
        <v>0</v>
      </c>
      <c r="C131" s="27">
        <f>C130*$B128</f>
        <v>1688.45</v>
      </c>
      <c r="D131" s="27">
        <f>D130*$B128</f>
        <v>0</v>
      </c>
      <c r="E131" s="27">
        <f>E130*$B128</f>
        <v>562.8166666666667</v>
      </c>
      <c r="F131" s="28">
        <f>F130*$B128</f>
        <v>0</v>
      </c>
    </row>
    <row r="132" spans="1:6" ht="28.5" customHeight="1">
      <c r="A132" s="7" t="s">
        <v>13</v>
      </c>
      <c r="B132" s="125" t="s">
        <v>171</v>
      </c>
      <c r="C132" s="126"/>
      <c r="D132" s="126"/>
      <c r="E132" s="126"/>
      <c r="F132" s="8" t="s">
        <v>15</v>
      </c>
    </row>
    <row r="133" spans="1:6" ht="15">
      <c r="A133" s="9" t="s">
        <v>16</v>
      </c>
      <c r="B133" s="53">
        <v>1</v>
      </c>
      <c r="C133" s="53"/>
      <c r="D133" s="53"/>
      <c r="E133" s="53"/>
      <c r="F133" s="24" t="s">
        <v>15</v>
      </c>
    </row>
    <row r="134" spans="1:6" ht="22.5" customHeight="1">
      <c r="A134" s="9" t="s">
        <v>17</v>
      </c>
      <c r="B134" s="124"/>
      <c r="C134" s="124"/>
      <c r="D134" s="124"/>
      <c r="E134" s="124"/>
      <c r="F134" s="24" t="s">
        <v>15</v>
      </c>
    </row>
    <row r="135" spans="1:6" ht="15">
      <c r="A135" s="9" t="s">
        <v>19</v>
      </c>
      <c r="B135" s="25"/>
      <c r="C135" s="25">
        <v>2389.26</v>
      </c>
      <c r="D135" s="25"/>
      <c r="E135" s="26">
        <f>(B135+C135+D135)/3</f>
        <v>796.4200000000001</v>
      </c>
      <c r="F135" s="26"/>
    </row>
    <row r="136" spans="1:6" ht="15">
      <c r="A136" s="13" t="s">
        <v>20</v>
      </c>
      <c r="B136" s="27">
        <f>B135*$B133</f>
        <v>0</v>
      </c>
      <c r="C136" s="27">
        <f>C135*$B133</f>
        <v>2389.26</v>
      </c>
      <c r="D136" s="27">
        <f>D135*$B133</f>
        <v>0</v>
      </c>
      <c r="E136" s="27">
        <f>E135*$B133</f>
        <v>796.4200000000001</v>
      </c>
      <c r="F136" s="28">
        <f>F135*$B133</f>
        <v>0</v>
      </c>
    </row>
    <row r="137" spans="1:6" ht="27" customHeight="1">
      <c r="A137" s="7" t="s">
        <v>13</v>
      </c>
      <c r="B137" s="119" t="s">
        <v>172</v>
      </c>
      <c r="C137" s="120"/>
      <c r="D137" s="120"/>
      <c r="E137" s="121"/>
      <c r="F137" s="8" t="s">
        <v>15</v>
      </c>
    </row>
    <row r="138" spans="1:6" ht="15">
      <c r="A138" s="9" t="s">
        <v>16</v>
      </c>
      <c r="B138" s="53">
        <v>1</v>
      </c>
      <c r="C138" s="53"/>
      <c r="D138" s="53"/>
      <c r="E138" s="53"/>
      <c r="F138" s="24" t="s">
        <v>15</v>
      </c>
    </row>
    <row r="139" spans="1:6" ht="17.25" customHeight="1">
      <c r="A139" s="9" t="s">
        <v>17</v>
      </c>
      <c r="B139" s="124"/>
      <c r="C139" s="124"/>
      <c r="D139" s="124"/>
      <c r="E139" s="124"/>
      <c r="F139" s="24" t="s">
        <v>15</v>
      </c>
    </row>
    <row r="140" spans="1:6" ht="15">
      <c r="A140" s="9" t="s">
        <v>19</v>
      </c>
      <c r="B140" s="25"/>
      <c r="C140" s="25">
        <v>793.78</v>
      </c>
      <c r="D140" s="25"/>
      <c r="E140" s="26">
        <f>(B140+C140+D140)/3</f>
        <v>264.5933333333333</v>
      </c>
      <c r="F140" s="26"/>
    </row>
    <row r="141" spans="1:6" ht="15">
      <c r="A141" s="13" t="s">
        <v>20</v>
      </c>
      <c r="B141" s="27">
        <f>B140*$B138</f>
        <v>0</v>
      </c>
      <c r="C141" s="27">
        <f>C140*$B138</f>
        <v>793.78</v>
      </c>
      <c r="D141" s="27">
        <f>D140*$B138</f>
        <v>0</v>
      </c>
      <c r="E141" s="27">
        <f>E140*$B138</f>
        <v>264.5933333333333</v>
      </c>
      <c r="F141" s="28">
        <f>F140*$B138</f>
        <v>0</v>
      </c>
    </row>
    <row r="142" spans="1:6" ht="28.5" customHeight="1">
      <c r="A142" s="7" t="s">
        <v>13</v>
      </c>
      <c r="B142" s="125" t="s">
        <v>173</v>
      </c>
      <c r="C142" s="126"/>
      <c r="D142" s="126"/>
      <c r="E142" s="126"/>
      <c r="F142" s="8" t="s">
        <v>15</v>
      </c>
    </row>
    <row r="143" spans="1:6" ht="15">
      <c r="A143" s="9" t="s">
        <v>16</v>
      </c>
      <c r="B143" s="53">
        <v>1</v>
      </c>
      <c r="C143" s="53"/>
      <c r="D143" s="53"/>
      <c r="E143" s="53"/>
      <c r="F143" s="24" t="s">
        <v>15</v>
      </c>
    </row>
    <row r="144" spans="1:6" ht="22.5" customHeight="1">
      <c r="A144" s="9" t="s">
        <v>17</v>
      </c>
      <c r="B144" s="124"/>
      <c r="C144" s="124"/>
      <c r="D144" s="124"/>
      <c r="E144" s="124"/>
      <c r="F144" s="24" t="s">
        <v>15</v>
      </c>
    </row>
    <row r="145" spans="1:6" ht="15">
      <c r="A145" s="9" t="s">
        <v>19</v>
      </c>
      <c r="B145" s="25"/>
      <c r="C145" s="25">
        <v>1689.33</v>
      </c>
      <c r="D145" s="25"/>
      <c r="E145" s="26">
        <f>(B145+C145+D145)/3</f>
        <v>563.11</v>
      </c>
      <c r="F145" s="26"/>
    </row>
    <row r="146" spans="1:6" ht="15">
      <c r="A146" s="13" t="s">
        <v>20</v>
      </c>
      <c r="B146" s="27">
        <f>B145*$B143</f>
        <v>0</v>
      </c>
      <c r="C146" s="27">
        <f>C145*$B143</f>
        <v>1689.33</v>
      </c>
      <c r="D146" s="27">
        <f>D145*$B143</f>
        <v>0</v>
      </c>
      <c r="E146" s="27">
        <f>E145*$B143</f>
        <v>563.11</v>
      </c>
      <c r="F146" s="28">
        <f>F145*$B143</f>
        <v>0</v>
      </c>
    </row>
    <row r="147" spans="1:6" ht="26.25" customHeight="1">
      <c r="A147" s="7" t="s">
        <v>13</v>
      </c>
      <c r="B147" s="128" t="s">
        <v>174</v>
      </c>
      <c r="C147" s="129"/>
      <c r="D147" s="129"/>
      <c r="E147" s="130"/>
      <c r="F147" s="8" t="s">
        <v>15</v>
      </c>
    </row>
    <row r="148" spans="1:6" ht="15">
      <c r="A148" s="9" t="s">
        <v>16</v>
      </c>
      <c r="B148" s="53">
        <v>1</v>
      </c>
      <c r="C148" s="53"/>
      <c r="D148" s="53"/>
      <c r="E148" s="53"/>
      <c r="F148" s="24" t="s">
        <v>15</v>
      </c>
    </row>
    <row r="149" spans="1:6" ht="22.5" customHeight="1">
      <c r="A149" s="9" t="s">
        <v>17</v>
      </c>
      <c r="B149" s="124"/>
      <c r="C149" s="124"/>
      <c r="D149" s="124"/>
      <c r="E149" s="124"/>
      <c r="F149" s="24" t="s">
        <v>15</v>
      </c>
    </row>
    <row r="150" spans="1:6" ht="15">
      <c r="A150" s="9" t="s">
        <v>19</v>
      </c>
      <c r="B150" s="25"/>
      <c r="C150" s="25">
        <v>622.2</v>
      </c>
      <c r="D150" s="25"/>
      <c r="E150" s="26">
        <f>(B150+C150+D150)/3</f>
        <v>207.4</v>
      </c>
      <c r="F150" s="26"/>
    </row>
    <row r="151" spans="1:6" ht="15">
      <c r="A151" s="13" t="s">
        <v>20</v>
      </c>
      <c r="B151" s="27">
        <f>B150*$B148</f>
        <v>0</v>
      </c>
      <c r="C151" s="27">
        <f>C150*$B148</f>
        <v>622.2</v>
      </c>
      <c r="D151" s="27">
        <f>D150*$B148</f>
        <v>0</v>
      </c>
      <c r="E151" s="27">
        <f>E150*$B148</f>
        <v>207.4</v>
      </c>
      <c r="F151" s="28">
        <f>F150*$B148</f>
        <v>0</v>
      </c>
    </row>
    <row r="152" spans="1:6" ht="27" customHeight="1">
      <c r="A152" s="7" t="s">
        <v>13</v>
      </c>
      <c r="B152" s="119" t="s">
        <v>175</v>
      </c>
      <c r="C152" s="120"/>
      <c r="D152" s="120"/>
      <c r="E152" s="121"/>
      <c r="F152" s="8" t="s">
        <v>15</v>
      </c>
    </row>
    <row r="153" spans="1:6" ht="15">
      <c r="A153" s="9" t="s">
        <v>16</v>
      </c>
      <c r="B153" s="53">
        <v>1</v>
      </c>
      <c r="C153" s="53"/>
      <c r="D153" s="53"/>
      <c r="E153" s="53"/>
      <c r="F153" s="24" t="s">
        <v>15</v>
      </c>
    </row>
    <row r="154" spans="1:6" ht="17.25" customHeight="1">
      <c r="A154" s="9" t="s">
        <v>17</v>
      </c>
      <c r="B154" s="124"/>
      <c r="C154" s="124"/>
      <c r="D154" s="124"/>
      <c r="E154" s="124"/>
      <c r="F154" s="24" t="s">
        <v>15</v>
      </c>
    </row>
    <row r="155" spans="1:6" ht="15">
      <c r="A155" s="9" t="s">
        <v>19</v>
      </c>
      <c r="B155" s="25"/>
      <c r="C155" s="25">
        <v>521.34</v>
      </c>
      <c r="D155" s="25"/>
      <c r="E155" s="26">
        <f>(B155+C155+D155)/3</f>
        <v>173.78</v>
      </c>
      <c r="F155" s="26"/>
    </row>
    <row r="156" spans="1:6" ht="15">
      <c r="A156" s="13" t="s">
        <v>20</v>
      </c>
      <c r="B156" s="27">
        <f>B155*$B153</f>
        <v>0</v>
      </c>
      <c r="C156" s="27">
        <f>C155*$B153</f>
        <v>521.34</v>
      </c>
      <c r="D156" s="27">
        <f>D155*$B153</f>
        <v>0</v>
      </c>
      <c r="E156" s="27">
        <f>E155*$B153</f>
        <v>173.78</v>
      </c>
      <c r="F156" s="28">
        <f>F155*$B153</f>
        <v>0</v>
      </c>
    </row>
    <row r="157" spans="1:6" ht="28.5" customHeight="1">
      <c r="A157" s="7" t="s">
        <v>13</v>
      </c>
      <c r="B157" s="125" t="s">
        <v>176</v>
      </c>
      <c r="C157" s="126"/>
      <c r="D157" s="126"/>
      <c r="E157" s="126"/>
      <c r="F157" s="8" t="s">
        <v>15</v>
      </c>
    </row>
    <row r="158" spans="1:6" ht="15">
      <c r="A158" s="9" t="s">
        <v>16</v>
      </c>
      <c r="B158" s="53">
        <v>1</v>
      </c>
      <c r="C158" s="53"/>
      <c r="D158" s="53"/>
      <c r="E158" s="53"/>
      <c r="F158" s="24" t="s">
        <v>15</v>
      </c>
    </row>
    <row r="159" spans="1:6" ht="22.5" customHeight="1">
      <c r="A159" s="9" t="s">
        <v>17</v>
      </c>
      <c r="B159" s="124"/>
      <c r="C159" s="124"/>
      <c r="D159" s="124"/>
      <c r="E159" s="124"/>
      <c r="F159" s="24" t="s">
        <v>15</v>
      </c>
    </row>
    <row r="160" spans="1:6" ht="15">
      <c r="A160" s="9" t="s">
        <v>19</v>
      </c>
      <c r="B160" s="25"/>
      <c r="C160" s="25">
        <v>3959.64</v>
      </c>
      <c r="D160" s="25"/>
      <c r="E160" s="26">
        <f>(B160+C160+D160)/3</f>
        <v>1319.8799999999999</v>
      </c>
      <c r="F160" s="26"/>
    </row>
    <row r="161" spans="1:6" ht="15">
      <c r="A161" s="13" t="s">
        <v>20</v>
      </c>
      <c r="B161" s="27">
        <f>B160*$B158</f>
        <v>0</v>
      </c>
      <c r="C161" s="27">
        <f>C160*$B158</f>
        <v>3959.64</v>
      </c>
      <c r="D161" s="27">
        <f>D160*$B158</f>
        <v>0</v>
      </c>
      <c r="E161" s="27">
        <f>E160*$B158</f>
        <v>1319.8799999999999</v>
      </c>
      <c r="F161" s="28">
        <f>F160*$B158</f>
        <v>0</v>
      </c>
    </row>
    <row r="162" spans="1:6" ht="77.25" customHeight="1">
      <c r="A162" s="7" t="s">
        <v>13</v>
      </c>
      <c r="B162" s="125" t="s">
        <v>182</v>
      </c>
      <c r="C162" s="126"/>
      <c r="D162" s="126"/>
      <c r="E162" s="126"/>
      <c r="F162" s="8" t="s">
        <v>15</v>
      </c>
    </row>
    <row r="163" spans="1:6" ht="15">
      <c r="A163" s="9" t="s">
        <v>16</v>
      </c>
      <c r="B163" s="53">
        <v>1</v>
      </c>
      <c r="C163" s="53"/>
      <c r="D163" s="53"/>
      <c r="E163" s="53"/>
      <c r="F163" s="24" t="s">
        <v>15</v>
      </c>
    </row>
    <row r="164" spans="1:6" ht="22.5" customHeight="1">
      <c r="A164" s="9" t="s">
        <v>17</v>
      </c>
      <c r="B164" s="124"/>
      <c r="C164" s="124"/>
      <c r="D164" s="124"/>
      <c r="E164" s="124"/>
      <c r="F164" s="24" t="s">
        <v>15</v>
      </c>
    </row>
    <row r="165" spans="1:6" ht="15">
      <c r="A165" s="9" t="s">
        <v>19</v>
      </c>
      <c r="B165" s="25"/>
      <c r="C165" s="25">
        <v>5583.12</v>
      </c>
      <c r="D165" s="25"/>
      <c r="E165" s="26">
        <f>(B165+C165+D165)/3</f>
        <v>1861.04</v>
      </c>
      <c r="F165" s="26"/>
    </row>
    <row r="166" spans="1:6" ht="15">
      <c r="A166" s="13" t="s">
        <v>20</v>
      </c>
      <c r="B166" s="27">
        <f>B165*$B163</f>
        <v>0</v>
      </c>
      <c r="C166" s="27">
        <f>C165*$B163</f>
        <v>5583.12</v>
      </c>
      <c r="D166" s="27">
        <f>D165*$B163</f>
        <v>0</v>
      </c>
      <c r="E166" s="27">
        <f>E165*$B163</f>
        <v>1861.04</v>
      </c>
      <c r="F166" s="28">
        <f>F165*$B163</f>
        <v>0</v>
      </c>
    </row>
    <row r="167" spans="1:6" ht="41.25" customHeight="1">
      <c r="A167" s="7" t="s">
        <v>13</v>
      </c>
      <c r="B167" s="125" t="s">
        <v>181</v>
      </c>
      <c r="C167" s="126"/>
      <c r="D167" s="126"/>
      <c r="E167" s="126"/>
      <c r="F167" s="8" t="s">
        <v>15</v>
      </c>
    </row>
    <row r="168" spans="1:6" ht="15">
      <c r="A168" s="9" t="s">
        <v>16</v>
      </c>
      <c r="B168" s="53">
        <v>1</v>
      </c>
      <c r="C168" s="53"/>
      <c r="D168" s="53"/>
      <c r="E168" s="53"/>
      <c r="F168" s="24" t="s">
        <v>15</v>
      </c>
    </row>
    <row r="169" spans="1:6" ht="22.5" customHeight="1">
      <c r="A169" s="9" t="s">
        <v>17</v>
      </c>
      <c r="B169" s="124"/>
      <c r="C169" s="124"/>
      <c r="D169" s="124"/>
      <c r="E169" s="124"/>
      <c r="F169" s="24" t="s">
        <v>15</v>
      </c>
    </row>
    <row r="170" spans="1:6" ht="15">
      <c r="A170" s="9" t="s">
        <v>19</v>
      </c>
      <c r="B170" s="25"/>
      <c r="C170" s="25">
        <v>2774.1</v>
      </c>
      <c r="D170" s="25"/>
      <c r="E170" s="26">
        <f>(B170+C170+D170)/3</f>
        <v>924.6999999999999</v>
      </c>
      <c r="F170" s="26"/>
    </row>
    <row r="171" spans="1:6" ht="15">
      <c r="A171" s="13" t="s">
        <v>20</v>
      </c>
      <c r="B171" s="27">
        <f>B170*$B168</f>
        <v>0</v>
      </c>
      <c r="C171" s="27">
        <f>C170*$B168</f>
        <v>2774.1</v>
      </c>
      <c r="D171" s="27">
        <f>D170*$B168</f>
        <v>0</v>
      </c>
      <c r="E171" s="27">
        <f>E170*$B168</f>
        <v>924.6999999999999</v>
      </c>
      <c r="F171" s="28">
        <f>F170*$B168</f>
        <v>0</v>
      </c>
    </row>
    <row r="172" spans="1:6" ht="27" customHeight="1">
      <c r="A172" s="7" t="s">
        <v>13</v>
      </c>
      <c r="B172" s="119" t="s">
        <v>180</v>
      </c>
      <c r="C172" s="120"/>
      <c r="D172" s="120"/>
      <c r="E172" s="121"/>
      <c r="F172" s="8" t="s">
        <v>15</v>
      </c>
    </row>
    <row r="173" spans="1:6" ht="15">
      <c r="A173" s="9" t="s">
        <v>16</v>
      </c>
      <c r="B173" s="53">
        <v>1</v>
      </c>
      <c r="C173" s="53"/>
      <c r="D173" s="53"/>
      <c r="E173" s="53"/>
      <c r="F173" s="24" t="s">
        <v>15</v>
      </c>
    </row>
    <row r="174" spans="1:6" ht="17.25" customHeight="1">
      <c r="A174" s="9" t="s">
        <v>17</v>
      </c>
      <c r="B174" s="124"/>
      <c r="C174" s="124"/>
      <c r="D174" s="124"/>
      <c r="E174" s="124"/>
      <c r="F174" s="24" t="s">
        <v>15</v>
      </c>
    </row>
    <row r="175" spans="1:6" ht="15">
      <c r="A175" s="9" t="s">
        <v>19</v>
      </c>
      <c r="B175" s="25"/>
      <c r="C175" s="25">
        <v>763.16</v>
      </c>
      <c r="D175" s="25"/>
      <c r="E175" s="26">
        <f>(B175+C175+D175)/3</f>
        <v>254.38666666666666</v>
      </c>
      <c r="F175" s="26"/>
    </row>
    <row r="176" spans="1:6" ht="15">
      <c r="A176" s="13" t="s">
        <v>20</v>
      </c>
      <c r="B176" s="27">
        <f>B175*$B173</f>
        <v>0</v>
      </c>
      <c r="C176" s="27">
        <f>C175*$B173</f>
        <v>763.16</v>
      </c>
      <c r="D176" s="27">
        <f>D175*$B173</f>
        <v>0</v>
      </c>
      <c r="E176" s="27">
        <f>E175*$B173</f>
        <v>254.38666666666666</v>
      </c>
      <c r="F176" s="28">
        <f>F175*$B173</f>
        <v>0</v>
      </c>
    </row>
    <row r="177" spans="1:6" ht="22.5" customHeight="1">
      <c r="A177" s="7" t="s">
        <v>13</v>
      </c>
      <c r="B177" s="125" t="s">
        <v>179</v>
      </c>
      <c r="C177" s="126"/>
      <c r="D177" s="126"/>
      <c r="E177" s="126"/>
      <c r="F177" s="8" t="s">
        <v>15</v>
      </c>
    </row>
    <row r="178" spans="1:6" ht="15">
      <c r="A178" s="9" t="s">
        <v>16</v>
      </c>
      <c r="B178" s="53">
        <v>1</v>
      </c>
      <c r="C178" s="53"/>
      <c r="D178" s="53"/>
      <c r="E178" s="53"/>
      <c r="F178" s="24" t="s">
        <v>15</v>
      </c>
    </row>
    <row r="179" spans="1:6" ht="22.5" customHeight="1">
      <c r="A179" s="9" t="s">
        <v>17</v>
      </c>
      <c r="B179" s="124"/>
      <c r="C179" s="124"/>
      <c r="D179" s="124"/>
      <c r="E179" s="124"/>
      <c r="F179" s="24" t="s">
        <v>15</v>
      </c>
    </row>
    <row r="180" spans="1:6" ht="15">
      <c r="A180" s="9" t="s">
        <v>19</v>
      </c>
      <c r="B180" s="25"/>
      <c r="C180" s="25">
        <v>13160.16</v>
      </c>
      <c r="D180" s="25"/>
      <c r="E180" s="26">
        <f>(B180+C180+D180)/3</f>
        <v>4386.72</v>
      </c>
      <c r="F180" s="26"/>
    </row>
    <row r="181" spans="1:6" ht="15">
      <c r="A181" s="13" t="s">
        <v>20</v>
      </c>
      <c r="B181" s="27">
        <f>B180*$B178</f>
        <v>0</v>
      </c>
      <c r="C181" s="27">
        <f>C180*$B178</f>
        <v>13160.16</v>
      </c>
      <c r="D181" s="27">
        <f>D180*$B178</f>
        <v>0</v>
      </c>
      <c r="E181" s="27">
        <f>E180*$B178</f>
        <v>4386.72</v>
      </c>
      <c r="F181" s="28">
        <f>F180*$B178</f>
        <v>0</v>
      </c>
    </row>
    <row r="182" spans="1:6" ht="24.75" customHeight="1">
      <c r="A182" s="7" t="s">
        <v>13</v>
      </c>
      <c r="B182" s="125" t="s">
        <v>177</v>
      </c>
      <c r="C182" s="126"/>
      <c r="D182" s="126"/>
      <c r="E182" s="126"/>
      <c r="F182" s="8" t="s">
        <v>15</v>
      </c>
    </row>
    <row r="183" spans="1:6" ht="15">
      <c r="A183" s="9" t="s">
        <v>16</v>
      </c>
      <c r="B183" s="53">
        <v>1</v>
      </c>
      <c r="C183" s="53"/>
      <c r="D183" s="53"/>
      <c r="E183" s="53"/>
      <c r="F183" s="24" t="s">
        <v>15</v>
      </c>
    </row>
    <row r="184" spans="1:6" ht="22.5" customHeight="1">
      <c r="A184" s="9" t="s">
        <v>17</v>
      </c>
      <c r="B184" s="124"/>
      <c r="C184" s="124"/>
      <c r="D184" s="124"/>
      <c r="E184" s="124"/>
      <c r="F184" s="24" t="s">
        <v>15</v>
      </c>
    </row>
    <row r="185" spans="1:6" ht="15">
      <c r="A185" s="9" t="s">
        <v>19</v>
      </c>
      <c r="B185" s="25"/>
      <c r="C185" s="25">
        <v>1560.42</v>
      </c>
      <c r="D185" s="25"/>
      <c r="E185" s="26">
        <f>(B185+C185+D185)/3</f>
        <v>520.14</v>
      </c>
      <c r="F185" s="26"/>
    </row>
    <row r="186" spans="1:6" ht="15">
      <c r="A186" s="13" t="s">
        <v>20</v>
      </c>
      <c r="B186" s="27">
        <f>B185*$B183</f>
        <v>0</v>
      </c>
      <c r="C186" s="27">
        <f>C185*$B183</f>
        <v>1560.42</v>
      </c>
      <c r="D186" s="27">
        <f>D185*$B183</f>
        <v>0</v>
      </c>
      <c r="E186" s="27">
        <f>E185*$B183</f>
        <v>520.14</v>
      </c>
      <c r="F186" s="28">
        <f>F185*$B183</f>
        <v>0</v>
      </c>
    </row>
    <row r="187" spans="1:6" ht="27" customHeight="1">
      <c r="A187" s="7" t="s">
        <v>13</v>
      </c>
      <c r="B187" s="119" t="s">
        <v>178</v>
      </c>
      <c r="C187" s="120"/>
      <c r="D187" s="120"/>
      <c r="E187" s="121"/>
      <c r="F187" s="8" t="s">
        <v>15</v>
      </c>
    </row>
    <row r="188" spans="1:6" ht="15">
      <c r="A188" s="9" t="s">
        <v>16</v>
      </c>
      <c r="B188" s="53">
        <v>1</v>
      </c>
      <c r="C188" s="53"/>
      <c r="D188" s="53"/>
      <c r="E188" s="53"/>
      <c r="F188" s="24" t="s">
        <v>15</v>
      </c>
    </row>
    <row r="189" spans="1:6" ht="17.25" customHeight="1">
      <c r="A189" s="9" t="s">
        <v>17</v>
      </c>
      <c r="B189" s="124"/>
      <c r="C189" s="124"/>
      <c r="D189" s="124"/>
      <c r="E189" s="124"/>
      <c r="F189" s="24" t="s">
        <v>15</v>
      </c>
    </row>
    <row r="190" spans="1:6" ht="15">
      <c r="A190" s="9" t="s">
        <v>19</v>
      </c>
      <c r="B190" s="25"/>
      <c r="C190" s="25">
        <v>306.3</v>
      </c>
      <c r="D190" s="25"/>
      <c r="E190" s="26">
        <f>(B190+C190+D190)/3</f>
        <v>102.10000000000001</v>
      </c>
      <c r="F190" s="26"/>
    </row>
    <row r="191" spans="1:6" ht="15">
      <c r="A191" s="13" t="s">
        <v>20</v>
      </c>
      <c r="B191" s="27">
        <f>B190*$B188</f>
        <v>0</v>
      </c>
      <c r="C191" s="27">
        <f>C190*$B188</f>
        <v>306.3</v>
      </c>
      <c r="D191" s="27">
        <f>D190*$B188</f>
        <v>0</v>
      </c>
      <c r="E191" s="27">
        <f>E190*$B188</f>
        <v>102.10000000000001</v>
      </c>
      <c r="F191" s="28">
        <f>F190*$B188</f>
        <v>0</v>
      </c>
    </row>
    <row r="192" spans="1:6" ht="28.5" customHeight="1">
      <c r="A192" s="7" t="s">
        <v>13</v>
      </c>
      <c r="B192" s="125" t="s">
        <v>183</v>
      </c>
      <c r="C192" s="126"/>
      <c r="D192" s="126"/>
      <c r="E192" s="126"/>
      <c r="F192" s="8" t="s">
        <v>15</v>
      </c>
    </row>
    <row r="193" spans="1:6" ht="15">
      <c r="A193" s="9" t="s">
        <v>16</v>
      </c>
      <c r="B193" s="53">
        <v>1</v>
      </c>
      <c r="C193" s="53"/>
      <c r="D193" s="53"/>
      <c r="E193" s="53"/>
      <c r="F193" s="24" t="s">
        <v>15</v>
      </c>
    </row>
    <row r="194" spans="1:6" ht="22.5" customHeight="1">
      <c r="A194" s="9" t="s">
        <v>17</v>
      </c>
      <c r="B194" s="124"/>
      <c r="C194" s="124"/>
      <c r="D194" s="124"/>
      <c r="E194" s="124"/>
      <c r="F194" s="24" t="s">
        <v>15</v>
      </c>
    </row>
    <row r="195" spans="1:6" ht="15">
      <c r="A195" s="9" t="s">
        <v>19</v>
      </c>
      <c r="B195" s="25"/>
      <c r="C195" s="25">
        <v>3309.33</v>
      </c>
      <c r="D195" s="25"/>
      <c r="E195" s="26">
        <f>(B195+C195+D195)/3</f>
        <v>1103.11</v>
      </c>
      <c r="F195" s="26"/>
    </row>
    <row r="196" spans="1:6" ht="15">
      <c r="A196" s="13" t="s">
        <v>20</v>
      </c>
      <c r="B196" s="27">
        <f>B195*$B193</f>
        <v>0</v>
      </c>
      <c r="C196" s="27">
        <f>C195*$B193</f>
        <v>3309.33</v>
      </c>
      <c r="D196" s="27">
        <f>D195*$B193</f>
        <v>0</v>
      </c>
      <c r="E196" s="27">
        <f>E195*$B193</f>
        <v>1103.11</v>
      </c>
      <c r="F196" s="28">
        <f>F195*$B193</f>
        <v>0</v>
      </c>
    </row>
    <row r="197" spans="1:6" ht="38.25" customHeight="1">
      <c r="A197" s="7" t="s">
        <v>13</v>
      </c>
      <c r="B197" s="125" t="s">
        <v>184</v>
      </c>
      <c r="C197" s="126"/>
      <c r="D197" s="126"/>
      <c r="E197" s="126"/>
      <c r="F197" s="8" t="s">
        <v>15</v>
      </c>
    </row>
    <row r="198" spans="1:6" ht="15">
      <c r="A198" s="9" t="s">
        <v>16</v>
      </c>
      <c r="B198" s="53">
        <v>1</v>
      </c>
      <c r="C198" s="53"/>
      <c r="D198" s="53"/>
      <c r="E198" s="53"/>
      <c r="F198" s="24" t="s">
        <v>15</v>
      </c>
    </row>
    <row r="199" spans="1:6" ht="22.5" customHeight="1">
      <c r="A199" s="9" t="s">
        <v>17</v>
      </c>
      <c r="B199" s="124"/>
      <c r="C199" s="124"/>
      <c r="D199" s="124"/>
      <c r="E199" s="124"/>
      <c r="F199" s="24" t="s">
        <v>15</v>
      </c>
    </row>
    <row r="200" spans="1:6" ht="15">
      <c r="A200" s="9" t="s">
        <v>19</v>
      </c>
      <c r="B200" s="25"/>
      <c r="C200" s="25">
        <v>5436.36</v>
      </c>
      <c r="D200" s="25"/>
      <c r="E200" s="26">
        <f>(B200+C200+D200)/3</f>
        <v>1812.12</v>
      </c>
      <c r="F200" s="26"/>
    </row>
    <row r="201" spans="1:6" ht="15">
      <c r="A201" s="13" t="s">
        <v>20</v>
      </c>
      <c r="B201" s="27">
        <f>B200*$B198</f>
        <v>0</v>
      </c>
      <c r="C201" s="27">
        <f>C200*$B198</f>
        <v>5436.36</v>
      </c>
      <c r="D201" s="27">
        <f>D200*$B198</f>
        <v>0</v>
      </c>
      <c r="E201" s="27">
        <f>E200*$B198</f>
        <v>1812.12</v>
      </c>
      <c r="F201" s="28">
        <f>F200*$B198</f>
        <v>0</v>
      </c>
    </row>
    <row r="202" spans="1:6" ht="39" customHeight="1">
      <c r="A202" s="7" t="s">
        <v>13</v>
      </c>
      <c r="B202" s="119" t="s">
        <v>185</v>
      </c>
      <c r="C202" s="120"/>
      <c r="D202" s="120"/>
      <c r="E202" s="121"/>
      <c r="F202" s="8" t="s">
        <v>15</v>
      </c>
    </row>
    <row r="203" spans="1:6" ht="15">
      <c r="A203" s="9" t="s">
        <v>16</v>
      </c>
      <c r="B203" s="53">
        <v>1</v>
      </c>
      <c r="C203" s="53"/>
      <c r="D203" s="53"/>
      <c r="E203" s="53"/>
      <c r="F203" s="24" t="s">
        <v>15</v>
      </c>
    </row>
    <row r="204" spans="1:6" ht="17.25" customHeight="1">
      <c r="A204" s="9" t="s">
        <v>17</v>
      </c>
      <c r="B204" s="124"/>
      <c r="C204" s="124"/>
      <c r="D204" s="124"/>
      <c r="E204" s="124"/>
      <c r="F204" s="24" t="s">
        <v>15</v>
      </c>
    </row>
    <row r="205" spans="1:6" ht="15">
      <c r="A205" s="9" t="s">
        <v>19</v>
      </c>
      <c r="B205" s="25"/>
      <c r="C205" s="25">
        <v>4179.33</v>
      </c>
      <c r="D205" s="25"/>
      <c r="E205" s="26">
        <f>(B205+C205+D205)/3</f>
        <v>1393.11</v>
      </c>
      <c r="F205" s="26"/>
    </row>
    <row r="206" spans="1:6" ht="15">
      <c r="A206" s="13" t="s">
        <v>20</v>
      </c>
      <c r="B206" s="27">
        <f>B205*$B203</f>
        <v>0</v>
      </c>
      <c r="C206" s="27">
        <f>C205*$B203</f>
        <v>4179.33</v>
      </c>
      <c r="D206" s="27">
        <f>D205*$B203</f>
        <v>0</v>
      </c>
      <c r="E206" s="27">
        <f>E205*$B203</f>
        <v>1393.11</v>
      </c>
      <c r="F206" s="28">
        <f>F205*$B203</f>
        <v>0</v>
      </c>
    </row>
    <row r="207" spans="1:6" ht="51" customHeight="1">
      <c r="A207" s="7" t="s">
        <v>13</v>
      </c>
      <c r="B207" s="125" t="s">
        <v>186</v>
      </c>
      <c r="C207" s="126"/>
      <c r="D207" s="126"/>
      <c r="E207" s="126"/>
      <c r="F207" s="8" t="s">
        <v>15</v>
      </c>
    </row>
    <row r="208" spans="1:6" ht="15">
      <c r="A208" s="9" t="s">
        <v>16</v>
      </c>
      <c r="B208" s="53">
        <v>1</v>
      </c>
      <c r="C208" s="53"/>
      <c r="D208" s="53"/>
      <c r="E208" s="53"/>
      <c r="F208" s="24" t="s">
        <v>15</v>
      </c>
    </row>
    <row r="209" spans="1:6" ht="22.5" customHeight="1">
      <c r="A209" s="9" t="s">
        <v>17</v>
      </c>
      <c r="B209" s="124"/>
      <c r="C209" s="124"/>
      <c r="D209" s="124"/>
      <c r="E209" s="124"/>
      <c r="F209" s="24" t="s">
        <v>15</v>
      </c>
    </row>
    <row r="210" spans="1:6" ht="15">
      <c r="A210" s="9" t="s">
        <v>19</v>
      </c>
      <c r="B210" s="25"/>
      <c r="C210" s="25">
        <v>1046.52</v>
      </c>
      <c r="D210" s="25"/>
      <c r="E210" s="26">
        <f>(B210+C210+D210)/3</f>
        <v>348.84</v>
      </c>
      <c r="F210" s="26"/>
    </row>
    <row r="211" spans="1:6" ht="15">
      <c r="A211" s="13" t="s">
        <v>20</v>
      </c>
      <c r="B211" s="27">
        <f>B210*$B208</f>
        <v>0</v>
      </c>
      <c r="C211" s="27">
        <f>C210*$B208</f>
        <v>1046.52</v>
      </c>
      <c r="D211" s="27">
        <f>D210*$B208</f>
        <v>0</v>
      </c>
      <c r="E211" s="27">
        <f>E210*$B208</f>
        <v>348.84</v>
      </c>
      <c r="F211" s="28">
        <f>F210*$B208</f>
        <v>0</v>
      </c>
    </row>
    <row r="212" spans="1:6" ht="39" customHeight="1">
      <c r="A212" s="7" t="s">
        <v>13</v>
      </c>
      <c r="B212" s="119" t="s">
        <v>187</v>
      </c>
      <c r="C212" s="120"/>
      <c r="D212" s="120"/>
      <c r="E212" s="121"/>
      <c r="F212" s="8" t="s">
        <v>15</v>
      </c>
    </row>
    <row r="213" spans="1:6" ht="15">
      <c r="A213" s="9" t="s">
        <v>16</v>
      </c>
      <c r="B213" s="53">
        <v>1</v>
      </c>
      <c r="C213" s="53"/>
      <c r="D213" s="53"/>
      <c r="E213" s="53"/>
      <c r="F213" s="24" t="s">
        <v>15</v>
      </c>
    </row>
    <row r="214" spans="1:6" ht="17.25" customHeight="1">
      <c r="A214" s="9" t="s">
        <v>17</v>
      </c>
      <c r="B214" s="124"/>
      <c r="C214" s="124"/>
      <c r="D214" s="124"/>
      <c r="E214" s="124"/>
      <c r="F214" s="24" t="s">
        <v>15</v>
      </c>
    </row>
    <row r="215" spans="1:6" ht="15">
      <c r="A215" s="9" t="s">
        <v>19</v>
      </c>
      <c r="B215" s="25"/>
      <c r="C215" s="25">
        <v>1509.33</v>
      </c>
      <c r="D215" s="25"/>
      <c r="E215" s="26">
        <f>(B215+C215+D215)/3</f>
        <v>503.10999999999996</v>
      </c>
      <c r="F215" s="26"/>
    </row>
    <row r="216" spans="1:6" ht="15">
      <c r="A216" s="13" t="s">
        <v>20</v>
      </c>
      <c r="B216" s="27">
        <f>B215*$B213</f>
        <v>0</v>
      </c>
      <c r="C216" s="27">
        <f>C215*$B213</f>
        <v>1509.33</v>
      </c>
      <c r="D216" s="27">
        <f>D215*$B213</f>
        <v>0</v>
      </c>
      <c r="E216" s="27">
        <f>E215*$B213</f>
        <v>503.10999999999996</v>
      </c>
      <c r="F216" s="28">
        <f>F215*$B213</f>
        <v>0</v>
      </c>
    </row>
    <row r="217" spans="1:6" ht="40.5" customHeight="1">
      <c r="A217" s="7" t="s">
        <v>13</v>
      </c>
      <c r="B217" s="125" t="s">
        <v>188</v>
      </c>
      <c r="C217" s="126"/>
      <c r="D217" s="126"/>
      <c r="E217" s="126"/>
      <c r="F217" s="8" t="s">
        <v>15</v>
      </c>
    </row>
    <row r="218" spans="1:6" ht="15">
      <c r="A218" s="9" t="s">
        <v>16</v>
      </c>
      <c r="B218" s="53">
        <v>1</v>
      </c>
      <c r="C218" s="53"/>
      <c r="D218" s="53"/>
      <c r="E218" s="53"/>
      <c r="F218" s="24" t="s">
        <v>15</v>
      </c>
    </row>
    <row r="219" spans="1:6" ht="22.5" customHeight="1">
      <c r="A219" s="9" t="s">
        <v>17</v>
      </c>
      <c r="B219" s="124"/>
      <c r="C219" s="124"/>
      <c r="D219" s="124"/>
      <c r="E219" s="124"/>
      <c r="F219" s="24" t="s">
        <v>15</v>
      </c>
    </row>
    <row r="220" spans="1:6" ht="15">
      <c r="A220" s="9" t="s">
        <v>19</v>
      </c>
      <c r="B220" s="25"/>
      <c r="C220" s="25">
        <v>3707.7</v>
      </c>
      <c r="D220" s="25"/>
      <c r="E220" s="26">
        <f>(B220+C220+D220)/3</f>
        <v>1235.8999999999999</v>
      </c>
      <c r="F220" s="26"/>
    </row>
    <row r="221" spans="1:6" ht="15">
      <c r="A221" s="13" t="s">
        <v>20</v>
      </c>
      <c r="B221" s="27">
        <f>B220*$B218</f>
        <v>0</v>
      </c>
      <c r="C221" s="27">
        <f>C220*$B218</f>
        <v>3707.7</v>
      </c>
      <c r="D221" s="27">
        <f>D220*$B218</f>
        <v>0</v>
      </c>
      <c r="E221" s="27">
        <f>E220*$B218</f>
        <v>1235.8999999999999</v>
      </c>
      <c r="F221" s="28">
        <f>F220*$B218</f>
        <v>0</v>
      </c>
    </row>
    <row r="222" spans="1:6" ht="27" customHeight="1">
      <c r="A222" s="7" t="s">
        <v>13</v>
      </c>
      <c r="B222" s="125" t="s">
        <v>189</v>
      </c>
      <c r="C222" s="126"/>
      <c r="D222" s="126"/>
      <c r="E222" s="126"/>
      <c r="F222" s="8" t="s">
        <v>15</v>
      </c>
    </row>
    <row r="223" spans="1:6" ht="15">
      <c r="A223" s="9" t="s">
        <v>16</v>
      </c>
      <c r="B223" s="53">
        <v>1</v>
      </c>
      <c r="C223" s="53"/>
      <c r="D223" s="53"/>
      <c r="E223" s="53"/>
      <c r="F223" s="24" t="s">
        <v>15</v>
      </c>
    </row>
    <row r="224" spans="1:6" ht="22.5" customHeight="1">
      <c r="A224" s="9" t="s">
        <v>17</v>
      </c>
      <c r="B224" s="124"/>
      <c r="C224" s="124"/>
      <c r="D224" s="124"/>
      <c r="E224" s="124"/>
      <c r="F224" s="24" t="s">
        <v>15</v>
      </c>
    </row>
    <row r="225" spans="1:6" ht="15">
      <c r="A225" s="9" t="s">
        <v>19</v>
      </c>
      <c r="B225" s="25"/>
      <c r="C225" s="25">
        <v>2796.78</v>
      </c>
      <c r="D225" s="25"/>
      <c r="E225" s="26">
        <f>(B225+C225+D225)/3</f>
        <v>932.2600000000001</v>
      </c>
      <c r="F225" s="26"/>
    </row>
    <row r="226" spans="1:6" ht="15">
      <c r="A226" s="13" t="s">
        <v>20</v>
      </c>
      <c r="B226" s="27">
        <f>B225*$B223</f>
        <v>0</v>
      </c>
      <c r="C226" s="27">
        <f>C225*$B223</f>
        <v>2796.78</v>
      </c>
      <c r="D226" s="27">
        <f>D225*$B223</f>
        <v>0</v>
      </c>
      <c r="E226" s="27">
        <f>E225*$B223</f>
        <v>932.2600000000001</v>
      </c>
      <c r="F226" s="28">
        <f>F225*$B223</f>
        <v>0</v>
      </c>
    </row>
    <row r="227" spans="1:6" ht="45" customHeight="1">
      <c r="A227" s="16" t="s">
        <v>43</v>
      </c>
      <c r="B227" s="55" t="s">
        <v>44</v>
      </c>
      <c r="C227" s="55"/>
      <c r="D227" s="55" t="s">
        <v>45</v>
      </c>
      <c r="E227" s="55"/>
      <c r="F227" s="55"/>
    </row>
    <row r="228" spans="1:6" ht="33" customHeight="1">
      <c r="A228" s="16">
        <v>1</v>
      </c>
      <c r="B228" s="123" t="s">
        <v>193</v>
      </c>
      <c r="C228" s="123"/>
      <c r="D228" s="123" t="s">
        <v>194</v>
      </c>
      <c r="E228" s="123"/>
      <c r="F228" s="123"/>
    </row>
    <row r="229" spans="1:6" ht="31.5" customHeight="1">
      <c r="A229" s="16">
        <v>2</v>
      </c>
      <c r="B229" s="123" t="s">
        <v>195</v>
      </c>
      <c r="C229" s="123"/>
      <c r="D229" s="123" t="s">
        <v>196</v>
      </c>
      <c r="E229" s="123"/>
      <c r="F229" s="123"/>
    </row>
    <row r="230" s="19" customFormat="1" ht="15"/>
    <row r="231" spans="6:9" s="19" customFormat="1" ht="15">
      <c r="F231" s="117" t="s">
        <v>198</v>
      </c>
      <c r="G231" s="118"/>
      <c r="H231" s="118"/>
      <c r="I231" s="118"/>
    </row>
    <row r="232" spans="6:9" s="19" customFormat="1" ht="15">
      <c r="F232" s="117" t="s">
        <v>199</v>
      </c>
      <c r="G232" s="118"/>
      <c r="H232" s="118"/>
      <c r="I232" s="118"/>
    </row>
    <row r="233" spans="1:7" s="19" customFormat="1" ht="15">
      <c r="A233" s="19" t="s">
        <v>190</v>
      </c>
      <c r="E233" s="21" t="s">
        <v>73</v>
      </c>
      <c r="F233" s="22">
        <v>100000</v>
      </c>
      <c r="G233" s="22"/>
    </row>
    <row r="234" s="19" customFormat="1" ht="15"/>
    <row r="235" spans="1:6" s="19" customFormat="1" ht="15">
      <c r="A235" s="19" t="s">
        <v>125</v>
      </c>
      <c r="F235" s="21" t="s">
        <v>126</v>
      </c>
    </row>
    <row r="236" s="19" customFormat="1" ht="15"/>
    <row r="237" spans="1:6" s="19" customFormat="1" ht="15">
      <c r="A237" s="19" t="s">
        <v>76</v>
      </c>
      <c r="F237" s="21"/>
    </row>
    <row r="238" spans="1:10" ht="12.75" customHeight="1">
      <c r="A238" s="1" t="s">
        <v>191</v>
      </c>
      <c r="E238" s="118" t="s">
        <v>192</v>
      </c>
      <c r="F238" s="118"/>
      <c r="H238" s="66"/>
      <c r="I238" s="66"/>
      <c r="J238" s="66"/>
    </row>
    <row r="239" spans="1:5" ht="38.25">
      <c r="A239" s="32" t="s">
        <v>197</v>
      </c>
      <c r="B239" s="32"/>
      <c r="C239" s="32"/>
      <c r="D239" s="32"/>
      <c r="E239" s="32"/>
    </row>
  </sheetData>
  <sheetProtection selectLockedCells="1" selectUnlockedCells="1"/>
  <mergeCells count="145">
    <mergeCell ref="E238:F238"/>
    <mergeCell ref="H238:J238"/>
    <mergeCell ref="B229:C229"/>
    <mergeCell ref="D229:F229"/>
    <mergeCell ref="F231:G231"/>
    <mergeCell ref="F232:G232"/>
    <mergeCell ref="H231:I231"/>
    <mergeCell ref="H232:I232"/>
    <mergeCell ref="B222:E222"/>
    <mergeCell ref="B223:E223"/>
    <mergeCell ref="B224:E224"/>
    <mergeCell ref="B227:C227"/>
    <mergeCell ref="D227:F227"/>
    <mergeCell ref="B228:C228"/>
    <mergeCell ref="D228:F228"/>
    <mergeCell ref="B212:E212"/>
    <mergeCell ref="B213:E213"/>
    <mergeCell ref="B214:E214"/>
    <mergeCell ref="B217:E217"/>
    <mergeCell ref="B218:E218"/>
    <mergeCell ref="B219:E219"/>
    <mergeCell ref="B202:E202"/>
    <mergeCell ref="B203:E203"/>
    <mergeCell ref="B204:E204"/>
    <mergeCell ref="B207:E207"/>
    <mergeCell ref="B208:E208"/>
    <mergeCell ref="B209:E209"/>
    <mergeCell ref="B192:E192"/>
    <mergeCell ref="B193:E193"/>
    <mergeCell ref="B194:E194"/>
    <mergeCell ref="B197:E197"/>
    <mergeCell ref="B198:E198"/>
    <mergeCell ref="B199:E199"/>
    <mergeCell ref="B182:E182"/>
    <mergeCell ref="B183:E183"/>
    <mergeCell ref="B184:E184"/>
    <mergeCell ref="B187:E187"/>
    <mergeCell ref="B188:E188"/>
    <mergeCell ref="B189:E189"/>
    <mergeCell ref="B172:E172"/>
    <mergeCell ref="B173:E173"/>
    <mergeCell ref="B174:E174"/>
    <mergeCell ref="B177:E177"/>
    <mergeCell ref="B178:E178"/>
    <mergeCell ref="B179:E179"/>
    <mergeCell ref="B162:E162"/>
    <mergeCell ref="B163:E163"/>
    <mergeCell ref="B164:E164"/>
    <mergeCell ref="B167:E167"/>
    <mergeCell ref="B168:E168"/>
    <mergeCell ref="B169:E169"/>
    <mergeCell ref="B152:E152"/>
    <mergeCell ref="B153:E153"/>
    <mergeCell ref="B154:E154"/>
    <mergeCell ref="B157:E157"/>
    <mergeCell ref="B158:E158"/>
    <mergeCell ref="B159:E159"/>
    <mergeCell ref="B142:E142"/>
    <mergeCell ref="B143:E143"/>
    <mergeCell ref="B144:E144"/>
    <mergeCell ref="B147:E147"/>
    <mergeCell ref="B148:E148"/>
    <mergeCell ref="B149:E149"/>
    <mergeCell ref="B132:E132"/>
    <mergeCell ref="B133:E133"/>
    <mergeCell ref="B134:E134"/>
    <mergeCell ref="B137:E137"/>
    <mergeCell ref="B138:E138"/>
    <mergeCell ref="B139:E139"/>
    <mergeCell ref="B122:E122"/>
    <mergeCell ref="B123:E123"/>
    <mergeCell ref="B124:E124"/>
    <mergeCell ref="B127:E127"/>
    <mergeCell ref="B128:E128"/>
    <mergeCell ref="B129:E129"/>
    <mergeCell ref="B112:E112"/>
    <mergeCell ref="B113:E113"/>
    <mergeCell ref="B114:E114"/>
    <mergeCell ref="B117:E117"/>
    <mergeCell ref="B118:E118"/>
    <mergeCell ref="B119:E119"/>
    <mergeCell ref="B102:E102"/>
    <mergeCell ref="B103:E103"/>
    <mergeCell ref="B104:E104"/>
    <mergeCell ref="B107:E107"/>
    <mergeCell ref="B108:E108"/>
    <mergeCell ref="B109:E109"/>
    <mergeCell ref="B92:E92"/>
    <mergeCell ref="B93:E93"/>
    <mergeCell ref="B94:E94"/>
    <mergeCell ref="B97:E97"/>
    <mergeCell ref="B98:E98"/>
    <mergeCell ref="B99:E99"/>
    <mergeCell ref="B82:E82"/>
    <mergeCell ref="B83:E83"/>
    <mergeCell ref="B84:E84"/>
    <mergeCell ref="B87:E87"/>
    <mergeCell ref="B88:E88"/>
    <mergeCell ref="B89:E89"/>
    <mergeCell ref="B72:E72"/>
    <mergeCell ref="B73:E73"/>
    <mergeCell ref="B74:E74"/>
    <mergeCell ref="B77:E77"/>
    <mergeCell ref="B78:E78"/>
    <mergeCell ref="B79:E79"/>
    <mergeCell ref="B62:E62"/>
    <mergeCell ref="B63:E63"/>
    <mergeCell ref="B64:E64"/>
    <mergeCell ref="B67:E67"/>
    <mergeCell ref="B68:E68"/>
    <mergeCell ref="B69:E69"/>
    <mergeCell ref="B5:D5"/>
    <mergeCell ref="B7:E7"/>
    <mergeCell ref="B8:E8"/>
    <mergeCell ref="B9:E9"/>
    <mergeCell ref="B12:E12"/>
    <mergeCell ref="B13:E13"/>
    <mergeCell ref="B14:E14"/>
    <mergeCell ref="B17:E17"/>
    <mergeCell ref="B18:E18"/>
    <mergeCell ref="B19:E19"/>
    <mergeCell ref="B22:E22"/>
    <mergeCell ref="B23:E23"/>
    <mergeCell ref="B24:E24"/>
    <mergeCell ref="B27:E27"/>
    <mergeCell ref="B28:E28"/>
    <mergeCell ref="B29:E29"/>
    <mergeCell ref="B32:E32"/>
    <mergeCell ref="B33:E33"/>
    <mergeCell ref="B34:E34"/>
    <mergeCell ref="B37:E37"/>
    <mergeCell ref="B38:E38"/>
    <mergeCell ref="B39:E39"/>
    <mergeCell ref="B42:E42"/>
    <mergeCell ref="B43:E43"/>
    <mergeCell ref="B58:E58"/>
    <mergeCell ref="B59:E59"/>
    <mergeCell ref="B44:E44"/>
    <mergeCell ref="B47:E47"/>
    <mergeCell ref="B48:E48"/>
    <mergeCell ref="B49:E49"/>
    <mergeCell ref="B52:E52"/>
    <mergeCell ref="B53:E53"/>
    <mergeCell ref="B54:E54"/>
    <mergeCell ref="B57:E57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8"/>
  <sheetViews>
    <sheetView zoomScaleSheetLayoutView="100" zoomScalePageLayoutView="0" workbookViewId="0" topLeftCell="A1">
      <pane xSplit="1" ySplit="1" topLeftCell="B5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H7" sqref="H7"/>
    </sheetView>
  </sheetViews>
  <sheetFormatPr defaultColWidth="11.57421875" defaultRowHeight="12.75"/>
  <cols>
    <col min="1" max="1" width="28.28125" style="1" customWidth="1"/>
    <col min="2" max="4" width="13.28125" style="1" customWidth="1"/>
    <col min="5" max="5" width="16.7109375" style="1" customWidth="1"/>
    <col min="6" max="6" width="11.421875" style="1" customWidth="1"/>
    <col min="7" max="16384" width="11.57421875" style="1" customWidth="1"/>
  </cols>
  <sheetData>
    <row r="1" spans="1:6" ht="15.75">
      <c r="A1" s="3"/>
      <c r="B1" s="3"/>
      <c r="C1" s="4" t="s">
        <v>0</v>
      </c>
      <c r="D1" s="3"/>
      <c r="E1" s="3"/>
      <c r="F1" s="3"/>
    </row>
    <row r="2" spans="1:6" ht="15.75">
      <c r="A2" s="3"/>
      <c r="B2" s="3"/>
      <c r="C2" s="4" t="s">
        <v>132</v>
      </c>
      <c r="D2" s="3"/>
      <c r="E2" s="3"/>
      <c r="F2" s="3"/>
    </row>
    <row r="3" spans="1:6" ht="15.75">
      <c r="A3" s="3"/>
      <c r="B3" s="3"/>
      <c r="C3" s="4"/>
      <c r="D3" s="3"/>
      <c r="E3" s="3"/>
      <c r="F3" s="3"/>
    </row>
    <row r="4" spans="1:6" s="30" customFormat="1" ht="15" customHeight="1">
      <c r="A4" s="29" t="s">
        <v>6</v>
      </c>
      <c r="B4" s="29"/>
      <c r="C4" s="29"/>
      <c r="D4" s="29"/>
      <c r="E4" s="29"/>
      <c r="F4" s="29"/>
    </row>
    <row r="5" spans="1:6" ht="15">
      <c r="A5" s="5" t="s">
        <v>7</v>
      </c>
      <c r="B5" s="52" t="s">
        <v>8</v>
      </c>
      <c r="C5" s="52"/>
      <c r="D5" s="52"/>
      <c r="E5" s="5" t="s">
        <v>9</v>
      </c>
      <c r="F5" s="5" t="s">
        <v>10</v>
      </c>
    </row>
    <row r="6" spans="1:6" ht="15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225.75" customHeight="1">
      <c r="A7" s="7" t="s">
        <v>13</v>
      </c>
      <c r="B7" s="56" t="s">
        <v>124</v>
      </c>
      <c r="C7" s="57"/>
      <c r="D7" s="57"/>
      <c r="E7" s="58"/>
      <c r="F7" s="8" t="s">
        <v>15</v>
      </c>
    </row>
    <row r="8" spans="1:6" ht="15">
      <c r="A8" s="9" t="s">
        <v>16</v>
      </c>
      <c r="B8" s="53">
        <v>1</v>
      </c>
      <c r="C8" s="53"/>
      <c r="D8" s="53"/>
      <c r="E8" s="53"/>
      <c r="F8" s="24" t="s">
        <v>15</v>
      </c>
    </row>
    <row r="9" spans="1:6" ht="39.75" customHeight="1">
      <c r="A9" s="9" t="s">
        <v>17</v>
      </c>
      <c r="B9" s="122" t="s">
        <v>143</v>
      </c>
      <c r="C9" s="122"/>
      <c r="D9" s="122"/>
      <c r="E9" s="122"/>
      <c r="F9" s="24" t="s">
        <v>15</v>
      </c>
    </row>
    <row r="10" spans="1:6" ht="15">
      <c r="A10" s="9" t="s">
        <v>19</v>
      </c>
      <c r="B10" s="25">
        <v>95500</v>
      </c>
      <c r="C10" s="25">
        <v>87500</v>
      </c>
      <c r="D10" s="25">
        <v>91500</v>
      </c>
      <c r="E10" s="26">
        <f>(B10+C10+D10)/3</f>
        <v>91500</v>
      </c>
      <c r="F10" s="26">
        <v>91500</v>
      </c>
    </row>
    <row r="11" spans="1:6" ht="15">
      <c r="A11" s="13" t="s">
        <v>20</v>
      </c>
      <c r="B11" s="27">
        <f>B10*$B8</f>
        <v>95500</v>
      </c>
      <c r="C11" s="27">
        <f>C10*$B8</f>
        <v>87500</v>
      </c>
      <c r="D11" s="27">
        <f>D10*$B8</f>
        <v>91500</v>
      </c>
      <c r="E11" s="27">
        <f>E10*$B8</f>
        <v>91500</v>
      </c>
      <c r="F11" s="28">
        <f>F10*$B8</f>
        <v>91500</v>
      </c>
    </row>
    <row r="12" spans="1:6" ht="46.5" customHeight="1">
      <c r="A12" s="7" t="s">
        <v>13</v>
      </c>
      <c r="B12" s="134" t="s">
        <v>129</v>
      </c>
      <c r="C12" s="135"/>
      <c r="D12" s="135"/>
      <c r="E12" s="135"/>
      <c r="F12" s="8" t="s">
        <v>15</v>
      </c>
    </row>
    <row r="13" spans="1:6" ht="15">
      <c r="A13" s="9" t="s">
        <v>16</v>
      </c>
      <c r="B13" s="53">
        <v>1</v>
      </c>
      <c r="C13" s="53"/>
      <c r="D13" s="53"/>
      <c r="E13" s="53"/>
      <c r="F13" s="24" t="s">
        <v>15</v>
      </c>
    </row>
    <row r="14" spans="1:6" ht="22.5" customHeight="1">
      <c r="A14" s="9" t="s">
        <v>17</v>
      </c>
      <c r="B14" s="124" t="s">
        <v>144</v>
      </c>
      <c r="C14" s="124"/>
      <c r="D14" s="124"/>
      <c r="E14" s="124"/>
      <c r="F14" s="24" t="s">
        <v>15</v>
      </c>
    </row>
    <row r="15" spans="1:6" ht="15">
      <c r="A15" s="9" t="s">
        <v>19</v>
      </c>
      <c r="B15" s="25">
        <v>26300</v>
      </c>
      <c r="C15" s="25">
        <v>24300</v>
      </c>
      <c r="D15" s="25">
        <v>25300</v>
      </c>
      <c r="E15" s="26">
        <f>(B15+C15+D15)/3</f>
        <v>25300</v>
      </c>
      <c r="F15" s="26">
        <v>25300</v>
      </c>
    </row>
    <row r="16" spans="1:6" ht="15">
      <c r="A16" s="13" t="s">
        <v>20</v>
      </c>
      <c r="B16" s="27">
        <f>B15*$B13</f>
        <v>26300</v>
      </c>
      <c r="C16" s="27">
        <f>C15*$B13</f>
        <v>24300</v>
      </c>
      <c r="D16" s="27">
        <f>D15*$B13</f>
        <v>25300</v>
      </c>
      <c r="E16" s="27">
        <f>E15*$B13</f>
        <v>25300</v>
      </c>
      <c r="F16" s="28">
        <f>F15*$B13</f>
        <v>25300</v>
      </c>
    </row>
    <row r="17" spans="1:6" ht="50.25" customHeight="1">
      <c r="A17" s="7" t="s">
        <v>13</v>
      </c>
      <c r="B17" s="56" t="s">
        <v>131</v>
      </c>
      <c r="C17" s="57"/>
      <c r="D17" s="57"/>
      <c r="E17" s="58"/>
      <c r="F17" s="8" t="s">
        <v>15</v>
      </c>
    </row>
    <row r="18" spans="1:6" ht="15">
      <c r="A18" s="9" t="s">
        <v>16</v>
      </c>
      <c r="B18" s="53">
        <v>2</v>
      </c>
      <c r="C18" s="53"/>
      <c r="D18" s="53"/>
      <c r="E18" s="53"/>
      <c r="F18" s="24" t="s">
        <v>15</v>
      </c>
    </row>
    <row r="19" spans="1:6" ht="17.25" customHeight="1">
      <c r="A19" s="9" t="s">
        <v>17</v>
      </c>
      <c r="B19" s="124" t="s">
        <v>144</v>
      </c>
      <c r="C19" s="124"/>
      <c r="D19" s="124"/>
      <c r="E19" s="124"/>
      <c r="F19" s="24" t="s">
        <v>15</v>
      </c>
    </row>
    <row r="20" spans="1:6" ht="15">
      <c r="A20" s="9" t="s">
        <v>19</v>
      </c>
      <c r="B20" s="25">
        <v>27000</v>
      </c>
      <c r="C20" s="25">
        <v>25000</v>
      </c>
      <c r="D20" s="25">
        <v>26000</v>
      </c>
      <c r="E20" s="26">
        <f>(B20+C20+D20)/3</f>
        <v>26000</v>
      </c>
      <c r="F20" s="26">
        <v>26000</v>
      </c>
    </row>
    <row r="21" spans="1:6" ht="15">
      <c r="A21" s="13" t="s">
        <v>20</v>
      </c>
      <c r="B21" s="27">
        <f>B20*$B18</f>
        <v>54000</v>
      </c>
      <c r="C21" s="27">
        <f>C20*$B18</f>
        <v>50000</v>
      </c>
      <c r="D21" s="27">
        <f>D20*$B18</f>
        <v>52000</v>
      </c>
      <c r="E21" s="27">
        <f>E20*$B18</f>
        <v>52000</v>
      </c>
      <c r="F21" s="28">
        <f>F20*$B18</f>
        <v>52000</v>
      </c>
    </row>
    <row r="22" spans="1:6" ht="60.75" customHeight="1">
      <c r="A22" s="7" t="s">
        <v>13</v>
      </c>
      <c r="B22" s="134" t="s">
        <v>130</v>
      </c>
      <c r="C22" s="135"/>
      <c r="D22" s="135"/>
      <c r="E22" s="135"/>
      <c r="F22" s="8" t="s">
        <v>15</v>
      </c>
    </row>
    <row r="23" spans="1:6" ht="15">
      <c r="A23" s="9" t="s">
        <v>16</v>
      </c>
      <c r="B23" s="53">
        <v>2</v>
      </c>
      <c r="C23" s="53"/>
      <c r="D23" s="53"/>
      <c r="E23" s="53"/>
      <c r="F23" s="24" t="s">
        <v>15</v>
      </c>
    </row>
    <row r="24" spans="1:6" ht="22.5" customHeight="1">
      <c r="A24" s="9" t="s">
        <v>17</v>
      </c>
      <c r="B24" s="124" t="s">
        <v>144</v>
      </c>
      <c r="C24" s="124"/>
      <c r="D24" s="124"/>
      <c r="E24" s="124"/>
      <c r="F24" s="24" t="s">
        <v>15</v>
      </c>
    </row>
    <row r="25" spans="1:6" ht="15">
      <c r="A25" s="9" t="s">
        <v>19</v>
      </c>
      <c r="B25" s="25">
        <v>27000</v>
      </c>
      <c r="C25" s="25">
        <v>25000</v>
      </c>
      <c r="D25" s="25">
        <v>26000</v>
      </c>
      <c r="E25" s="26">
        <f>(B25+C25+D25)/3</f>
        <v>26000</v>
      </c>
      <c r="F25" s="26">
        <v>26000</v>
      </c>
    </row>
    <row r="26" spans="1:6" ht="15">
      <c r="A26" s="13" t="s">
        <v>20</v>
      </c>
      <c r="B26" s="27">
        <f>B25*$B23</f>
        <v>54000</v>
      </c>
      <c r="C26" s="27">
        <f>C25*$B23</f>
        <v>50000</v>
      </c>
      <c r="D26" s="27">
        <f>D25*$B23</f>
        <v>52000</v>
      </c>
      <c r="E26" s="27">
        <f>E25*$B23</f>
        <v>52000</v>
      </c>
      <c r="F26" s="28">
        <f>F25*$B23</f>
        <v>52000</v>
      </c>
    </row>
    <row r="27" spans="1:6" ht="33" customHeight="1">
      <c r="A27" s="7" t="s">
        <v>13</v>
      </c>
      <c r="B27" s="56" t="s">
        <v>138</v>
      </c>
      <c r="C27" s="57"/>
      <c r="D27" s="57"/>
      <c r="E27" s="58"/>
      <c r="F27" s="8" t="s">
        <v>15</v>
      </c>
    </row>
    <row r="28" spans="1:6" ht="15">
      <c r="A28" s="9" t="s">
        <v>16</v>
      </c>
      <c r="B28" s="53">
        <v>1</v>
      </c>
      <c r="C28" s="53"/>
      <c r="D28" s="53"/>
      <c r="E28" s="53"/>
      <c r="F28" s="24" t="s">
        <v>15</v>
      </c>
    </row>
    <row r="29" spans="1:6" ht="17.25" customHeight="1">
      <c r="A29" s="9" t="s">
        <v>17</v>
      </c>
      <c r="B29" s="124" t="s">
        <v>144</v>
      </c>
      <c r="C29" s="124"/>
      <c r="D29" s="124"/>
      <c r="E29" s="124"/>
      <c r="F29" s="24" t="s">
        <v>15</v>
      </c>
    </row>
    <row r="30" spans="1:6" ht="15">
      <c r="A30" s="9" t="s">
        <v>19</v>
      </c>
      <c r="B30" s="25">
        <v>14400</v>
      </c>
      <c r="C30" s="25">
        <v>13200</v>
      </c>
      <c r="D30" s="25">
        <v>13800</v>
      </c>
      <c r="E30" s="26">
        <f>(B30+C30+D30)/3</f>
        <v>13800</v>
      </c>
      <c r="F30" s="26">
        <v>13800</v>
      </c>
    </row>
    <row r="31" spans="1:6" ht="15">
      <c r="A31" s="13" t="s">
        <v>20</v>
      </c>
      <c r="B31" s="27">
        <f>B30*$B28</f>
        <v>14400</v>
      </c>
      <c r="C31" s="27">
        <f>C30*$B28</f>
        <v>13200</v>
      </c>
      <c r="D31" s="27">
        <f>D30*$B28</f>
        <v>13800</v>
      </c>
      <c r="E31" s="27">
        <f>E30*$B28</f>
        <v>13800</v>
      </c>
      <c r="F31" s="28">
        <f>F30*$B28</f>
        <v>13800</v>
      </c>
    </row>
    <row r="32" spans="1:6" ht="31.5" customHeight="1">
      <c r="A32" s="7" t="s">
        <v>13</v>
      </c>
      <c r="B32" s="134" t="s">
        <v>139</v>
      </c>
      <c r="C32" s="135"/>
      <c r="D32" s="135"/>
      <c r="E32" s="135"/>
      <c r="F32" s="8" t="s">
        <v>15</v>
      </c>
    </row>
    <row r="33" spans="1:6" ht="15">
      <c r="A33" s="9" t="s">
        <v>16</v>
      </c>
      <c r="B33" s="53">
        <v>1</v>
      </c>
      <c r="C33" s="53"/>
      <c r="D33" s="53"/>
      <c r="E33" s="53"/>
      <c r="F33" s="24" t="s">
        <v>15</v>
      </c>
    </row>
    <row r="34" spans="1:6" ht="22.5" customHeight="1">
      <c r="A34" s="9" t="s">
        <v>17</v>
      </c>
      <c r="B34" s="124" t="s">
        <v>144</v>
      </c>
      <c r="C34" s="124"/>
      <c r="D34" s="124"/>
      <c r="E34" s="124"/>
      <c r="F34" s="24" t="s">
        <v>15</v>
      </c>
    </row>
    <row r="35" spans="1:6" ht="15">
      <c r="A35" s="9" t="s">
        <v>19</v>
      </c>
      <c r="B35" s="25">
        <v>19250</v>
      </c>
      <c r="C35" s="25">
        <v>19150</v>
      </c>
      <c r="D35" s="25">
        <v>19200</v>
      </c>
      <c r="E35" s="26">
        <f>(B35+C35+D35)/3</f>
        <v>19200</v>
      </c>
      <c r="F35" s="26">
        <v>19200</v>
      </c>
    </row>
    <row r="36" spans="1:6" ht="15">
      <c r="A36" s="13" t="s">
        <v>20</v>
      </c>
      <c r="B36" s="27">
        <f>B35*$B33</f>
        <v>19250</v>
      </c>
      <c r="C36" s="27">
        <f>C35*$B33</f>
        <v>19150</v>
      </c>
      <c r="D36" s="27">
        <f>D35*$B33</f>
        <v>19200</v>
      </c>
      <c r="E36" s="27">
        <f>E35*$B33</f>
        <v>19200</v>
      </c>
      <c r="F36" s="28">
        <f>F35*$B33</f>
        <v>19200</v>
      </c>
    </row>
    <row r="37" spans="1:6" ht="45" customHeight="1">
      <c r="A37" s="7" t="s">
        <v>13</v>
      </c>
      <c r="B37" s="56" t="s">
        <v>140</v>
      </c>
      <c r="C37" s="57"/>
      <c r="D37" s="57"/>
      <c r="E37" s="58"/>
      <c r="F37" s="8" t="s">
        <v>15</v>
      </c>
    </row>
    <row r="38" spans="1:6" ht="15">
      <c r="A38" s="9" t="s">
        <v>16</v>
      </c>
      <c r="B38" s="53">
        <v>1</v>
      </c>
      <c r="C38" s="53"/>
      <c r="D38" s="53"/>
      <c r="E38" s="53"/>
      <c r="F38" s="24" t="s">
        <v>15</v>
      </c>
    </row>
    <row r="39" spans="1:6" ht="17.25" customHeight="1">
      <c r="A39" s="9" t="s">
        <v>17</v>
      </c>
      <c r="B39" s="124" t="s">
        <v>144</v>
      </c>
      <c r="C39" s="124"/>
      <c r="D39" s="124"/>
      <c r="E39" s="124"/>
      <c r="F39" s="24" t="s">
        <v>15</v>
      </c>
    </row>
    <row r="40" spans="1:6" ht="15">
      <c r="A40" s="9" t="s">
        <v>19</v>
      </c>
      <c r="B40" s="25">
        <v>24800</v>
      </c>
      <c r="C40" s="25">
        <v>22800</v>
      </c>
      <c r="D40" s="25">
        <v>23800</v>
      </c>
      <c r="E40" s="26">
        <f>(B40+C40+D40)/3</f>
        <v>23800</v>
      </c>
      <c r="F40" s="26">
        <v>23800</v>
      </c>
    </row>
    <row r="41" spans="1:6" ht="15">
      <c r="A41" s="13" t="s">
        <v>20</v>
      </c>
      <c r="B41" s="27">
        <f>B40*$B38</f>
        <v>24800</v>
      </c>
      <c r="C41" s="27">
        <f>C40*$B38</f>
        <v>22800</v>
      </c>
      <c r="D41" s="27">
        <f>D40*$B38</f>
        <v>23800</v>
      </c>
      <c r="E41" s="27">
        <f>E40*$B38</f>
        <v>23800</v>
      </c>
      <c r="F41" s="28">
        <f>F40*$B38</f>
        <v>23800</v>
      </c>
    </row>
    <row r="42" spans="1:6" ht="60" customHeight="1">
      <c r="A42" s="7" t="s">
        <v>13</v>
      </c>
      <c r="B42" s="134" t="s">
        <v>141</v>
      </c>
      <c r="C42" s="135"/>
      <c r="D42" s="135"/>
      <c r="E42" s="135"/>
      <c r="F42" s="8" t="s">
        <v>15</v>
      </c>
    </row>
    <row r="43" spans="1:6" ht="15">
      <c r="A43" s="9" t="s">
        <v>16</v>
      </c>
      <c r="B43" s="53">
        <v>8</v>
      </c>
      <c r="C43" s="53"/>
      <c r="D43" s="53"/>
      <c r="E43" s="53"/>
      <c r="F43" s="24" t="s">
        <v>15</v>
      </c>
    </row>
    <row r="44" spans="1:6" ht="22.5" customHeight="1">
      <c r="A44" s="9" t="s">
        <v>17</v>
      </c>
      <c r="B44" s="124" t="s">
        <v>142</v>
      </c>
      <c r="C44" s="124"/>
      <c r="D44" s="124"/>
      <c r="E44" s="124"/>
      <c r="F44" s="24" t="s">
        <v>15</v>
      </c>
    </row>
    <row r="45" spans="1:6" ht="15">
      <c r="A45" s="9" t="s">
        <v>19</v>
      </c>
      <c r="B45" s="25">
        <v>6250</v>
      </c>
      <c r="C45" s="25">
        <v>6750</v>
      </c>
      <c r="D45" s="25">
        <v>6500</v>
      </c>
      <c r="E45" s="26">
        <f>(B45+C45+D45)/3</f>
        <v>6500</v>
      </c>
      <c r="F45" s="26">
        <v>6500</v>
      </c>
    </row>
    <row r="46" spans="1:6" ht="15">
      <c r="A46" s="13" t="s">
        <v>20</v>
      </c>
      <c r="B46" s="27">
        <f>B45*$B43</f>
        <v>50000</v>
      </c>
      <c r="C46" s="27">
        <f>C45*$B43</f>
        <v>54000</v>
      </c>
      <c r="D46" s="27">
        <f>D45*$B43</f>
        <v>52000</v>
      </c>
      <c r="E46" s="27">
        <f>E45*$B43</f>
        <v>52000</v>
      </c>
      <c r="F46" s="28">
        <f>F45*$B43</f>
        <v>52000</v>
      </c>
    </row>
    <row r="50" spans="1:7" ht="15">
      <c r="A50" s="19" t="s">
        <v>128</v>
      </c>
      <c r="D50" s="31" t="s">
        <v>136</v>
      </c>
      <c r="E50" s="31"/>
      <c r="F50" s="31"/>
      <c r="G50" s="31"/>
    </row>
    <row r="53" spans="1:6" ht="12.75">
      <c r="A53" s="1" t="s">
        <v>125</v>
      </c>
      <c r="E53" s="66" t="s">
        <v>126</v>
      </c>
      <c r="F53" s="66"/>
    </row>
    <row r="55" ht="12.75">
      <c r="A55" s="1" t="s">
        <v>137</v>
      </c>
    </row>
    <row r="56" spans="1:5" ht="12.75">
      <c r="A56" s="1" t="s">
        <v>133</v>
      </c>
      <c r="E56" s="1" t="s">
        <v>134</v>
      </c>
    </row>
    <row r="57" spans="3:7" ht="12.75">
      <c r="C57" s="66" t="s">
        <v>135</v>
      </c>
      <c r="D57" s="66"/>
      <c r="E57" s="66"/>
      <c r="F57" s="66"/>
      <c r="G57" s="66"/>
    </row>
    <row r="58" ht="12.75">
      <c r="E58" s="1" t="s">
        <v>127</v>
      </c>
    </row>
  </sheetData>
  <sheetProtection selectLockedCells="1" selectUnlockedCells="1"/>
  <mergeCells count="27">
    <mergeCell ref="B44:E44"/>
    <mergeCell ref="E53:F53"/>
    <mergeCell ref="C57:G57"/>
    <mergeCell ref="B34:E34"/>
    <mergeCell ref="B37:E37"/>
    <mergeCell ref="B38:E38"/>
    <mergeCell ref="B39:E39"/>
    <mergeCell ref="B42:E42"/>
    <mergeCell ref="B43:E43"/>
    <mergeCell ref="B24:E24"/>
    <mergeCell ref="B27:E27"/>
    <mergeCell ref="B28:E28"/>
    <mergeCell ref="B29:E29"/>
    <mergeCell ref="B32:E32"/>
    <mergeCell ref="B33:E33"/>
    <mergeCell ref="B17:E17"/>
    <mergeCell ref="B18:E18"/>
    <mergeCell ref="B19:E19"/>
    <mergeCell ref="B22:E22"/>
    <mergeCell ref="B23:E23"/>
    <mergeCell ref="B14:E14"/>
    <mergeCell ref="B5:D5"/>
    <mergeCell ref="B7:E7"/>
    <mergeCell ref="B8:E8"/>
    <mergeCell ref="B9:E9"/>
    <mergeCell ref="B12:E12"/>
    <mergeCell ref="B13:E13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9"/>
  <sheetViews>
    <sheetView zoomScaleSheetLayoutView="100" zoomScalePageLayoutView="0" workbookViewId="0" topLeftCell="A1">
      <pane xSplit="1" ySplit="1" topLeftCell="B14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A17" sqref="A17:IV28"/>
    </sheetView>
  </sheetViews>
  <sheetFormatPr defaultColWidth="11.57421875" defaultRowHeight="12.75"/>
  <cols>
    <col min="1" max="1" width="28.28125" style="1" customWidth="1"/>
    <col min="2" max="4" width="13.28125" style="1" customWidth="1"/>
    <col min="5" max="5" width="16.7109375" style="1" customWidth="1"/>
    <col min="6" max="6" width="11.421875" style="1" customWidth="1"/>
    <col min="7" max="16384" width="11.57421875" style="1" customWidth="1"/>
  </cols>
  <sheetData>
    <row r="1" spans="1:6" ht="15.75">
      <c r="A1" s="3"/>
      <c r="B1" s="3"/>
      <c r="C1" s="4" t="s">
        <v>0</v>
      </c>
      <c r="D1" s="3"/>
      <c r="E1" s="3"/>
      <c r="F1" s="3"/>
    </row>
    <row r="2" spans="1:6" ht="15.75">
      <c r="A2" s="3"/>
      <c r="B2" s="3"/>
      <c r="C2" s="4" t="s">
        <v>100</v>
      </c>
      <c r="D2" s="3"/>
      <c r="E2" s="3"/>
      <c r="F2" s="3"/>
    </row>
    <row r="3" spans="1:6" ht="15.75">
      <c r="A3" s="3"/>
      <c r="B3" s="3"/>
      <c r="C3" s="4"/>
      <c r="D3" s="3"/>
      <c r="E3" s="3"/>
      <c r="F3" s="3"/>
    </row>
    <row r="4" spans="1:6" ht="15" customHeight="1">
      <c r="A4" s="3" t="s">
        <v>6</v>
      </c>
      <c r="B4" s="3"/>
      <c r="C4" s="3"/>
      <c r="D4" s="3"/>
      <c r="E4" s="3"/>
      <c r="F4" s="3"/>
    </row>
    <row r="5" spans="1:6" ht="15">
      <c r="A5" s="5" t="s">
        <v>7</v>
      </c>
      <c r="B5" s="52" t="s">
        <v>8</v>
      </c>
      <c r="C5" s="52"/>
      <c r="D5" s="52"/>
      <c r="E5" s="5" t="s">
        <v>9</v>
      </c>
      <c r="F5" s="5" t="s">
        <v>10</v>
      </c>
    </row>
    <row r="6" spans="1:6" ht="15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87" customHeight="1">
      <c r="A7" s="7" t="s">
        <v>13</v>
      </c>
      <c r="B7" s="56" t="s">
        <v>117</v>
      </c>
      <c r="C7" s="57"/>
      <c r="D7" s="57"/>
      <c r="E7" s="58"/>
      <c r="F7" s="8" t="s">
        <v>15</v>
      </c>
    </row>
    <row r="8" spans="1:6" ht="15">
      <c r="A8" s="9" t="s">
        <v>16</v>
      </c>
      <c r="B8" s="53">
        <v>100</v>
      </c>
      <c r="C8" s="53"/>
      <c r="D8" s="53"/>
      <c r="E8" s="53"/>
      <c r="F8" s="24" t="s">
        <v>15</v>
      </c>
    </row>
    <row r="9" spans="1:6" ht="39.75" customHeight="1">
      <c r="A9" s="9" t="s">
        <v>17</v>
      </c>
      <c r="B9" s="124" t="s">
        <v>116</v>
      </c>
      <c r="C9" s="124"/>
      <c r="D9" s="124"/>
      <c r="E9" s="124"/>
      <c r="F9" s="24" t="s">
        <v>15</v>
      </c>
    </row>
    <row r="10" spans="1:6" ht="15">
      <c r="A10" s="9" t="s">
        <v>19</v>
      </c>
      <c r="B10" s="25">
        <v>1979</v>
      </c>
      <c r="C10" s="25">
        <v>1760</v>
      </c>
      <c r="D10" s="25">
        <v>2198</v>
      </c>
      <c r="E10" s="26">
        <f>(B10+C10+D10)/3</f>
        <v>1979</v>
      </c>
      <c r="F10" s="26">
        <v>1979</v>
      </c>
    </row>
    <row r="11" spans="1:6" ht="15">
      <c r="A11" s="13" t="s">
        <v>20</v>
      </c>
      <c r="B11" s="27">
        <f>B10*$B8</f>
        <v>197900</v>
      </c>
      <c r="C11" s="27">
        <f>C10*$B8</f>
        <v>176000</v>
      </c>
      <c r="D11" s="27">
        <f>D10*$B8</f>
        <v>219800</v>
      </c>
      <c r="E11" s="27">
        <f>E10*$B8</f>
        <v>197900</v>
      </c>
      <c r="F11" s="28">
        <f>F10*$B8</f>
        <v>197900</v>
      </c>
    </row>
    <row r="12" spans="1:6" ht="127.5" customHeight="1">
      <c r="A12" s="7" t="s">
        <v>13</v>
      </c>
      <c r="B12" s="134" t="s">
        <v>118</v>
      </c>
      <c r="C12" s="135"/>
      <c r="D12" s="135"/>
      <c r="E12" s="135"/>
      <c r="F12" s="8" t="s">
        <v>15</v>
      </c>
    </row>
    <row r="13" spans="1:6" ht="15">
      <c r="A13" s="9" t="s">
        <v>16</v>
      </c>
      <c r="B13" s="53">
        <v>200</v>
      </c>
      <c r="C13" s="53"/>
      <c r="D13" s="53"/>
      <c r="E13" s="53"/>
      <c r="F13" s="24" t="s">
        <v>15</v>
      </c>
    </row>
    <row r="14" spans="1:6" ht="22.5" customHeight="1">
      <c r="A14" s="9" t="s">
        <v>17</v>
      </c>
      <c r="B14" s="124" t="s">
        <v>115</v>
      </c>
      <c r="C14" s="124"/>
      <c r="D14" s="124"/>
      <c r="E14" s="124"/>
      <c r="F14" s="24" t="s">
        <v>15</v>
      </c>
    </row>
    <row r="15" spans="1:6" ht="15">
      <c r="A15" s="9" t="s">
        <v>19</v>
      </c>
      <c r="B15" s="25">
        <v>465.5</v>
      </c>
      <c r="C15" s="25">
        <v>470</v>
      </c>
      <c r="D15" s="25">
        <v>461</v>
      </c>
      <c r="E15" s="26">
        <f>(B15+C15+D15)/3</f>
        <v>465.5</v>
      </c>
      <c r="F15" s="26">
        <v>465.5</v>
      </c>
    </row>
    <row r="16" spans="1:6" ht="15">
      <c r="A16" s="13" t="s">
        <v>20</v>
      </c>
      <c r="B16" s="27">
        <f>B15*$B13</f>
        <v>93100</v>
      </c>
      <c r="C16" s="27">
        <f>C15*$B13</f>
        <v>94000</v>
      </c>
      <c r="D16" s="27">
        <f>D15*$B13</f>
        <v>92200</v>
      </c>
      <c r="E16" s="27">
        <f>E15*$B13</f>
        <v>93100</v>
      </c>
      <c r="F16" s="28">
        <v>93100</v>
      </c>
    </row>
    <row r="17" spans="1:6" ht="45" customHeight="1">
      <c r="A17" s="16" t="s">
        <v>43</v>
      </c>
      <c r="B17" s="55" t="s">
        <v>44</v>
      </c>
      <c r="C17" s="55"/>
      <c r="D17" s="55" t="s">
        <v>45</v>
      </c>
      <c r="E17" s="55"/>
      <c r="F17" s="55"/>
    </row>
    <row r="18" spans="1:6" ht="26.25" customHeight="1">
      <c r="A18" s="16">
        <v>1</v>
      </c>
      <c r="B18" s="123" t="s">
        <v>101</v>
      </c>
      <c r="C18" s="123"/>
      <c r="D18" s="123" t="s">
        <v>102</v>
      </c>
      <c r="E18" s="123"/>
      <c r="F18" s="123"/>
    </row>
    <row r="19" spans="1:6" ht="26.25" customHeight="1">
      <c r="A19" s="16">
        <v>2</v>
      </c>
      <c r="B19" s="123" t="s">
        <v>103</v>
      </c>
      <c r="C19" s="123"/>
      <c r="D19" s="123" t="s">
        <v>104</v>
      </c>
      <c r="E19" s="123"/>
      <c r="F19" s="123"/>
    </row>
    <row r="20" spans="1:6" ht="26.25" customHeight="1">
      <c r="A20" s="16">
        <v>3</v>
      </c>
      <c r="B20" s="123" t="s">
        <v>105</v>
      </c>
      <c r="C20" s="123"/>
      <c r="D20" s="123" t="s">
        <v>106</v>
      </c>
      <c r="E20" s="123"/>
      <c r="F20" s="123"/>
    </row>
    <row r="21" s="19" customFormat="1" ht="15"/>
    <row r="22" spans="6:7" s="19" customFormat="1" ht="15">
      <c r="F22" s="117"/>
      <c r="G22" s="118"/>
    </row>
    <row r="23" spans="6:7" s="19" customFormat="1" ht="15">
      <c r="F23" s="117"/>
      <c r="G23" s="118"/>
    </row>
    <row r="24" spans="1:7" s="19" customFormat="1" ht="15">
      <c r="A24" s="19" t="s">
        <v>107</v>
      </c>
      <c r="E24" s="21" t="s">
        <v>73</v>
      </c>
      <c r="F24" s="22">
        <v>291000</v>
      </c>
      <c r="G24" s="22"/>
    </row>
    <row r="25" s="19" customFormat="1" ht="15"/>
    <row r="26" spans="1:6" s="19" customFormat="1" ht="15">
      <c r="A26" s="19" t="s">
        <v>121</v>
      </c>
      <c r="F26" s="21" t="s">
        <v>79</v>
      </c>
    </row>
    <row r="27" s="19" customFormat="1" ht="15"/>
    <row r="28" spans="1:6" s="19" customFormat="1" ht="15">
      <c r="A28" s="19" t="s">
        <v>76</v>
      </c>
      <c r="F28" s="21" t="s">
        <v>80</v>
      </c>
    </row>
    <row r="29" s="19" customFormat="1" ht="15">
      <c r="F29" s="19" t="s">
        <v>98</v>
      </c>
    </row>
  </sheetData>
  <sheetProtection selectLockedCells="1" selectUnlockedCells="1"/>
  <mergeCells count="17">
    <mergeCell ref="B14:E14"/>
    <mergeCell ref="B5:D5"/>
    <mergeCell ref="B7:E7"/>
    <mergeCell ref="B8:E8"/>
    <mergeCell ref="B9:E9"/>
    <mergeCell ref="B12:E12"/>
    <mergeCell ref="B13:E13"/>
    <mergeCell ref="F22:G22"/>
    <mergeCell ref="B20:C20"/>
    <mergeCell ref="D20:F20"/>
    <mergeCell ref="F23:G23"/>
    <mergeCell ref="B17:C17"/>
    <mergeCell ref="D17:F17"/>
    <mergeCell ref="B18:C18"/>
    <mergeCell ref="D18:F18"/>
    <mergeCell ref="B19:C19"/>
    <mergeCell ref="D19:F19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1"/>
  <sheetViews>
    <sheetView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B39" sqref="B39"/>
    </sheetView>
  </sheetViews>
  <sheetFormatPr defaultColWidth="11.57421875" defaultRowHeight="12.75"/>
  <cols>
    <col min="1" max="1" width="28.28125" style="1" customWidth="1"/>
    <col min="2" max="4" width="13.28125" style="1" customWidth="1"/>
    <col min="5" max="5" width="16.7109375" style="1" customWidth="1"/>
    <col min="6" max="6" width="11.421875" style="1" customWidth="1"/>
    <col min="7" max="16384" width="11.57421875" style="1" customWidth="1"/>
  </cols>
  <sheetData>
    <row r="1" spans="1:6" ht="15.75">
      <c r="A1" s="3"/>
      <c r="B1" s="3"/>
      <c r="C1" s="4" t="s">
        <v>0</v>
      </c>
      <c r="D1" s="3"/>
      <c r="E1" s="3"/>
      <c r="F1" s="3"/>
    </row>
    <row r="2" spans="1:6" ht="15.75">
      <c r="A2" s="3"/>
      <c r="B2" s="3"/>
      <c r="C2" s="4" t="s">
        <v>99</v>
      </c>
      <c r="D2" s="3"/>
      <c r="E2" s="3"/>
      <c r="F2" s="3"/>
    </row>
    <row r="3" spans="1:6" ht="15.75">
      <c r="A3" s="3"/>
      <c r="B3" s="3"/>
      <c r="C3" s="4"/>
      <c r="D3" s="3"/>
      <c r="E3" s="3"/>
      <c r="F3" s="3"/>
    </row>
    <row r="4" spans="1:6" ht="15" customHeight="1">
      <c r="A4" s="3" t="s">
        <v>6</v>
      </c>
      <c r="B4" s="3"/>
      <c r="C4" s="3"/>
      <c r="D4" s="3"/>
      <c r="E4" s="3"/>
      <c r="F4" s="3"/>
    </row>
    <row r="5" spans="1:6" ht="15">
      <c r="A5" s="5" t="s">
        <v>7</v>
      </c>
      <c r="B5" s="52" t="s">
        <v>8</v>
      </c>
      <c r="C5" s="52"/>
      <c r="D5" s="52"/>
      <c r="E5" s="5" t="s">
        <v>9</v>
      </c>
      <c r="F5" s="5" t="s">
        <v>10</v>
      </c>
    </row>
    <row r="6" spans="1:6" ht="15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105" customHeight="1">
      <c r="A7" s="7" t="s">
        <v>13</v>
      </c>
      <c r="B7" s="137" t="s">
        <v>113</v>
      </c>
      <c r="C7" s="57"/>
      <c r="D7" s="57"/>
      <c r="E7" s="58"/>
      <c r="F7" s="8" t="s">
        <v>15</v>
      </c>
    </row>
    <row r="8" spans="1:6" ht="15">
      <c r="A8" s="9" t="s">
        <v>16</v>
      </c>
      <c r="B8" s="53">
        <v>11</v>
      </c>
      <c r="C8" s="53"/>
      <c r="D8" s="53"/>
      <c r="E8" s="53"/>
      <c r="F8" s="24" t="s">
        <v>15</v>
      </c>
    </row>
    <row r="9" spans="1:6" ht="45.75" customHeight="1">
      <c r="A9" s="9" t="s">
        <v>17</v>
      </c>
      <c r="B9" s="124" t="s">
        <v>114</v>
      </c>
      <c r="C9" s="124"/>
      <c r="D9" s="124"/>
      <c r="E9" s="124"/>
      <c r="F9" s="24" t="s">
        <v>15</v>
      </c>
    </row>
    <row r="10" spans="1:6" ht="15">
      <c r="A10" s="9" t="s">
        <v>19</v>
      </c>
      <c r="B10" s="25">
        <v>10156.45</v>
      </c>
      <c r="C10" s="25">
        <v>10210</v>
      </c>
      <c r="D10" s="25">
        <v>10102.9</v>
      </c>
      <c r="E10" s="26">
        <f>(B10+C10+D10)/3</f>
        <v>10156.449999999999</v>
      </c>
      <c r="F10" s="26">
        <v>10156.45</v>
      </c>
    </row>
    <row r="11" spans="1:6" ht="15">
      <c r="A11" s="13" t="s">
        <v>20</v>
      </c>
      <c r="B11" s="27">
        <f>B10*$B8</f>
        <v>111720.95000000001</v>
      </c>
      <c r="C11" s="27">
        <f>C10*$B8</f>
        <v>112310</v>
      </c>
      <c r="D11" s="27">
        <f>D10*$B8</f>
        <v>111131.9</v>
      </c>
      <c r="E11" s="27">
        <f>E10*$B8</f>
        <v>111720.94999999998</v>
      </c>
      <c r="F11" s="28">
        <f>F10*$B8</f>
        <v>111720.95000000001</v>
      </c>
    </row>
    <row r="12" spans="1:6" ht="27" customHeight="1">
      <c r="A12" s="7" t="s">
        <v>13</v>
      </c>
      <c r="B12" s="135" t="s">
        <v>85</v>
      </c>
      <c r="C12" s="135"/>
      <c r="D12" s="135"/>
      <c r="E12" s="135"/>
      <c r="F12" s="8" t="s">
        <v>15</v>
      </c>
    </row>
    <row r="13" spans="1:6" ht="15">
      <c r="A13" s="9" t="s">
        <v>16</v>
      </c>
      <c r="B13" s="53">
        <v>3</v>
      </c>
      <c r="C13" s="53"/>
      <c r="D13" s="53"/>
      <c r="E13" s="53"/>
      <c r="F13" s="24" t="s">
        <v>15</v>
      </c>
    </row>
    <row r="14" spans="1:6" ht="22.5" customHeight="1">
      <c r="A14" s="9" t="s">
        <v>17</v>
      </c>
      <c r="B14" s="124" t="s">
        <v>86</v>
      </c>
      <c r="C14" s="124"/>
      <c r="D14" s="124"/>
      <c r="E14" s="124"/>
      <c r="F14" s="24" t="s">
        <v>15</v>
      </c>
    </row>
    <row r="15" spans="1:6" ht="15">
      <c r="A15" s="9" t="s">
        <v>19</v>
      </c>
      <c r="B15" s="25">
        <v>340.15</v>
      </c>
      <c r="C15" s="25">
        <v>320</v>
      </c>
      <c r="D15" s="25">
        <v>360.3</v>
      </c>
      <c r="E15" s="26">
        <v>340.15</v>
      </c>
      <c r="F15" s="26">
        <v>340.15</v>
      </c>
    </row>
    <row r="16" spans="1:6" ht="15">
      <c r="A16" s="13" t="s">
        <v>20</v>
      </c>
      <c r="B16" s="27">
        <v>1020.45</v>
      </c>
      <c r="C16" s="27">
        <f>C15*$B13</f>
        <v>960</v>
      </c>
      <c r="D16" s="27">
        <f>D15*$B13</f>
        <v>1080.9</v>
      </c>
      <c r="E16" s="27">
        <v>1020.45</v>
      </c>
      <c r="F16" s="28">
        <v>1020.45</v>
      </c>
    </row>
    <row r="17" spans="1:6" ht="26.25" customHeight="1">
      <c r="A17" s="7" t="s">
        <v>13</v>
      </c>
      <c r="B17" s="135" t="s">
        <v>92</v>
      </c>
      <c r="C17" s="135"/>
      <c r="D17" s="135"/>
      <c r="E17" s="135"/>
      <c r="F17" s="8" t="s">
        <v>15</v>
      </c>
    </row>
    <row r="18" spans="1:6" ht="15">
      <c r="A18" s="9" t="s">
        <v>16</v>
      </c>
      <c r="B18" s="53">
        <v>11</v>
      </c>
      <c r="C18" s="53"/>
      <c r="D18" s="53"/>
      <c r="E18" s="53"/>
      <c r="F18" s="24" t="s">
        <v>15</v>
      </c>
    </row>
    <row r="19" spans="1:6" ht="24.75" customHeight="1">
      <c r="A19" s="9" t="s">
        <v>17</v>
      </c>
      <c r="B19" s="124" t="s">
        <v>91</v>
      </c>
      <c r="C19" s="124"/>
      <c r="D19" s="124"/>
      <c r="E19" s="124"/>
      <c r="F19" s="24" t="s">
        <v>15</v>
      </c>
    </row>
    <row r="20" spans="1:6" ht="15">
      <c r="A20" s="9" t="s">
        <v>19</v>
      </c>
      <c r="B20" s="25">
        <v>5616</v>
      </c>
      <c r="C20" s="25">
        <v>5780</v>
      </c>
      <c r="D20" s="25">
        <v>5452</v>
      </c>
      <c r="E20" s="26">
        <f>(B20+C20+D20)/3</f>
        <v>5616</v>
      </c>
      <c r="F20" s="26">
        <v>5616</v>
      </c>
    </row>
    <row r="21" spans="1:6" ht="15">
      <c r="A21" s="13" t="s">
        <v>20</v>
      </c>
      <c r="B21" s="27">
        <f>B20*$B18</f>
        <v>61776</v>
      </c>
      <c r="C21" s="27">
        <f>C20*$B18</f>
        <v>63580</v>
      </c>
      <c r="D21" s="27">
        <f>D20*$B18</f>
        <v>59972</v>
      </c>
      <c r="E21" s="27">
        <f>E20*$B18</f>
        <v>61776</v>
      </c>
      <c r="F21" s="28">
        <f>F20*$B18</f>
        <v>61776</v>
      </c>
    </row>
    <row r="22" spans="1:6" ht="26.25" customHeight="1">
      <c r="A22" s="7" t="s">
        <v>13</v>
      </c>
      <c r="B22" s="135" t="s">
        <v>93</v>
      </c>
      <c r="C22" s="135"/>
      <c r="D22" s="135"/>
      <c r="E22" s="135"/>
      <c r="F22" s="8" t="s">
        <v>15</v>
      </c>
    </row>
    <row r="23" spans="1:6" ht="15">
      <c r="A23" s="9" t="s">
        <v>16</v>
      </c>
      <c r="B23" s="53">
        <v>11</v>
      </c>
      <c r="C23" s="53"/>
      <c r="D23" s="53"/>
      <c r="E23" s="53"/>
      <c r="F23" s="24" t="s">
        <v>15</v>
      </c>
    </row>
    <row r="24" spans="1:6" ht="15" customHeight="1">
      <c r="A24" s="9" t="s">
        <v>17</v>
      </c>
      <c r="B24" s="136" t="s">
        <v>94</v>
      </c>
      <c r="C24" s="136"/>
      <c r="D24" s="136"/>
      <c r="E24" s="136"/>
      <c r="F24" s="24" t="s">
        <v>15</v>
      </c>
    </row>
    <row r="25" spans="1:6" ht="15">
      <c r="A25" s="9" t="s">
        <v>19</v>
      </c>
      <c r="B25" s="25">
        <v>2316.6</v>
      </c>
      <c r="C25" s="25">
        <v>2490</v>
      </c>
      <c r="D25" s="25">
        <v>2143.2</v>
      </c>
      <c r="E25" s="26">
        <f>(B25+C25+D25)/3</f>
        <v>2316.6</v>
      </c>
      <c r="F25" s="26">
        <v>2316.6</v>
      </c>
    </row>
    <row r="26" spans="1:6" ht="15">
      <c r="A26" s="13" t="s">
        <v>20</v>
      </c>
      <c r="B26" s="27">
        <f>B25*B23</f>
        <v>25482.6</v>
      </c>
      <c r="C26" s="27">
        <f>C25*B23</f>
        <v>27390</v>
      </c>
      <c r="D26" s="27">
        <f>D25*B23</f>
        <v>23575.199999999997</v>
      </c>
      <c r="E26" s="27">
        <f>E25*$B23</f>
        <v>25482.6</v>
      </c>
      <c r="F26" s="28">
        <f>F25*$B23</f>
        <v>25482.6</v>
      </c>
    </row>
    <row r="27" spans="1:6" ht="45" customHeight="1">
      <c r="A27" s="16" t="s">
        <v>43</v>
      </c>
      <c r="B27" s="55" t="s">
        <v>44</v>
      </c>
      <c r="C27" s="55"/>
      <c r="D27" s="55" t="s">
        <v>45</v>
      </c>
      <c r="E27" s="55"/>
      <c r="F27" s="55"/>
    </row>
    <row r="28" spans="1:6" ht="26.25" customHeight="1">
      <c r="A28" s="16">
        <v>1</v>
      </c>
      <c r="B28" s="123" t="s">
        <v>82</v>
      </c>
      <c r="C28" s="123"/>
      <c r="D28" s="123" t="s">
        <v>81</v>
      </c>
      <c r="E28" s="123"/>
      <c r="F28" s="123"/>
    </row>
    <row r="29" spans="1:6" ht="15" customHeight="1">
      <c r="A29" s="16">
        <v>2</v>
      </c>
      <c r="B29" s="123" t="s">
        <v>48</v>
      </c>
      <c r="C29" s="123"/>
      <c r="D29" s="123" t="s">
        <v>49</v>
      </c>
      <c r="E29" s="123"/>
      <c r="F29" s="123"/>
    </row>
    <row r="30" spans="1:6" ht="15" customHeight="1">
      <c r="A30" s="16">
        <v>3</v>
      </c>
      <c r="B30" s="123" t="s">
        <v>50</v>
      </c>
      <c r="C30" s="123"/>
      <c r="D30" s="123" t="s">
        <v>51</v>
      </c>
      <c r="E30" s="123"/>
      <c r="F30" s="123"/>
    </row>
    <row r="31" spans="1:6" ht="7.5" customHeight="1">
      <c r="A31" s="13"/>
      <c r="B31" s="14"/>
      <c r="C31" s="14"/>
      <c r="D31" s="14"/>
      <c r="E31" s="14"/>
      <c r="F31" s="15"/>
    </row>
    <row r="32" spans="1:6" ht="7.5" customHeight="1">
      <c r="A32" s="13"/>
      <c r="B32" s="14"/>
      <c r="C32" s="14"/>
      <c r="D32" s="14"/>
      <c r="E32" s="14"/>
      <c r="F32" s="15"/>
    </row>
    <row r="33" s="19" customFormat="1" ht="15"/>
    <row r="34" s="19" customFormat="1" ht="15"/>
    <row r="35" spans="6:7" s="19" customFormat="1" ht="15">
      <c r="F35" s="117"/>
      <c r="G35" s="118"/>
    </row>
    <row r="36" spans="1:7" s="19" customFormat="1" ht="15">
      <c r="A36" s="19" t="s">
        <v>83</v>
      </c>
      <c r="E36" s="21" t="s">
        <v>73</v>
      </c>
      <c r="F36" s="22">
        <v>200000</v>
      </c>
      <c r="G36" s="22"/>
    </row>
    <row r="37" s="19" customFormat="1" ht="15"/>
    <row r="38" spans="1:6" s="19" customFormat="1" ht="15">
      <c r="A38" s="19" t="s">
        <v>121</v>
      </c>
      <c r="F38" s="21" t="s">
        <v>79</v>
      </c>
    </row>
    <row r="39" s="19" customFormat="1" ht="15"/>
    <row r="40" spans="1:6" s="19" customFormat="1" ht="15">
      <c r="A40" s="19" t="s">
        <v>76</v>
      </c>
      <c r="F40" s="21" t="s">
        <v>80</v>
      </c>
    </row>
    <row r="41" s="19" customFormat="1" ht="15">
      <c r="F41" s="19" t="s">
        <v>98</v>
      </c>
    </row>
  </sheetData>
  <sheetProtection selectLockedCells="1" selectUnlockedCells="1"/>
  <mergeCells count="22">
    <mergeCell ref="B30:C30"/>
    <mergeCell ref="D30:F30"/>
    <mergeCell ref="B28:C28"/>
    <mergeCell ref="D28:F28"/>
    <mergeCell ref="B29:C29"/>
    <mergeCell ref="D29:F29"/>
    <mergeCell ref="F35:G35"/>
    <mergeCell ref="B5:D5"/>
    <mergeCell ref="B7:E7"/>
    <mergeCell ref="B8:E8"/>
    <mergeCell ref="B9:E9"/>
    <mergeCell ref="B12:E12"/>
    <mergeCell ref="B13:E13"/>
    <mergeCell ref="B14:E14"/>
    <mergeCell ref="B19:E19"/>
    <mergeCell ref="B22:E22"/>
    <mergeCell ref="B17:E17"/>
    <mergeCell ref="B18:E18"/>
    <mergeCell ref="B27:C27"/>
    <mergeCell ref="D27:F27"/>
    <mergeCell ref="B23:E23"/>
    <mergeCell ref="B24:E24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9"/>
  <sheetViews>
    <sheetView zoomScaleSheetLayoutView="100" zoomScalePageLayoutView="0" workbookViewId="0" topLeftCell="A1">
      <pane xSplit="1" ySplit="1" topLeftCell="B5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H7" sqref="H7"/>
    </sheetView>
  </sheetViews>
  <sheetFormatPr defaultColWidth="11.57421875" defaultRowHeight="12.75"/>
  <cols>
    <col min="1" max="1" width="28.28125" style="1" customWidth="1"/>
    <col min="2" max="4" width="13.28125" style="1" customWidth="1"/>
    <col min="5" max="5" width="16.7109375" style="1" customWidth="1"/>
    <col min="6" max="6" width="11.421875" style="1" customWidth="1"/>
    <col min="7" max="16384" width="11.57421875" style="1" customWidth="1"/>
  </cols>
  <sheetData>
    <row r="1" spans="1:6" ht="15.75">
      <c r="A1" s="3"/>
      <c r="B1" s="3"/>
      <c r="C1" s="4" t="s">
        <v>0</v>
      </c>
      <c r="D1" s="3"/>
      <c r="E1" s="3"/>
      <c r="F1" s="3"/>
    </row>
    <row r="2" spans="1:6" ht="15.75">
      <c r="A2" s="3"/>
      <c r="B2" s="3"/>
      <c r="C2" s="4" t="s">
        <v>108</v>
      </c>
      <c r="D2" s="3"/>
      <c r="E2" s="3"/>
      <c r="F2" s="3"/>
    </row>
    <row r="3" spans="1:6" ht="15.75">
      <c r="A3" s="3"/>
      <c r="B3" s="3"/>
      <c r="C3" s="4"/>
      <c r="D3" s="3"/>
      <c r="E3" s="3"/>
      <c r="F3" s="3"/>
    </row>
    <row r="4" spans="1:6" ht="15" customHeight="1">
      <c r="A4" s="3" t="s">
        <v>6</v>
      </c>
      <c r="B4" s="3"/>
      <c r="C4" s="3"/>
      <c r="D4" s="3"/>
      <c r="E4" s="3"/>
      <c r="F4" s="3"/>
    </row>
    <row r="5" spans="1:6" ht="15">
      <c r="A5" s="5" t="s">
        <v>7</v>
      </c>
      <c r="B5" s="52" t="s">
        <v>8</v>
      </c>
      <c r="C5" s="52"/>
      <c r="D5" s="52"/>
      <c r="E5" s="5" t="s">
        <v>9</v>
      </c>
      <c r="F5" s="5" t="s">
        <v>10</v>
      </c>
    </row>
    <row r="6" spans="1:6" ht="15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138" customHeight="1">
      <c r="A7" s="7" t="s">
        <v>13</v>
      </c>
      <c r="B7" s="56" t="s">
        <v>122</v>
      </c>
      <c r="C7" s="57"/>
      <c r="D7" s="57"/>
      <c r="E7" s="58"/>
      <c r="F7" s="8" t="s">
        <v>15</v>
      </c>
    </row>
    <row r="8" spans="1:6" ht="15">
      <c r="A8" s="9" t="s">
        <v>16</v>
      </c>
      <c r="B8" s="53">
        <v>3</v>
      </c>
      <c r="C8" s="53"/>
      <c r="D8" s="53"/>
      <c r="E8" s="53"/>
      <c r="F8" s="24" t="s">
        <v>15</v>
      </c>
    </row>
    <row r="9" spans="1:6" ht="30" customHeight="1">
      <c r="A9" s="9" t="s">
        <v>17</v>
      </c>
      <c r="B9" s="124" t="s">
        <v>119</v>
      </c>
      <c r="C9" s="124"/>
      <c r="D9" s="124"/>
      <c r="E9" s="124"/>
      <c r="F9" s="24" t="s">
        <v>15</v>
      </c>
    </row>
    <row r="10" spans="1:6" ht="15">
      <c r="A10" s="9" t="s">
        <v>19</v>
      </c>
      <c r="B10" s="25">
        <v>3200</v>
      </c>
      <c r="C10" s="25">
        <v>3100</v>
      </c>
      <c r="D10" s="25">
        <v>3300</v>
      </c>
      <c r="E10" s="26">
        <f>(B10+C10+D10)/3</f>
        <v>3200</v>
      </c>
      <c r="F10" s="26">
        <v>3200</v>
      </c>
    </row>
    <row r="11" spans="1:6" ht="15">
      <c r="A11" s="13" t="s">
        <v>20</v>
      </c>
      <c r="B11" s="27">
        <f>B10*$B8</f>
        <v>9600</v>
      </c>
      <c r="C11" s="27">
        <f>C10*$B8</f>
        <v>9300</v>
      </c>
      <c r="D11" s="27">
        <f>D10*$B8</f>
        <v>9900</v>
      </c>
      <c r="E11" s="27">
        <f>E10*$B8</f>
        <v>9600</v>
      </c>
      <c r="F11" s="28">
        <f>F10*$B8</f>
        <v>9600</v>
      </c>
    </row>
    <row r="12" spans="1:6" ht="133.5" customHeight="1">
      <c r="A12" s="7" t="s">
        <v>13</v>
      </c>
      <c r="B12" s="134" t="s">
        <v>123</v>
      </c>
      <c r="C12" s="135"/>
      <c r="D12" s="135"/>
      <c r="E12" s="135"/>
      <c r="F12" s="8" t="s">
        <v>15</v>
      </c>
    </row>
    <row r="13" spans="1:6" ht="15">
      <c r="A13" s="9" t="s">
        <v>16</v>
      </c>
      <c r="B13" s="53">
        <v>40</v>
      </c>
      <c r="C13" s="53"/>
      <c r="D13" s="53"/>
      <c r="E13" s="53"/>
      <c r="F13" s="24" t="s">
        <v>15</v>
      </c>
    </row>
    <row r="14" spans="1:6" ht="32.25" customHeight="1">
      <c r="A14" s="9" t="s">
        <v>17</v>
      </c>
      <c r="B14" s="124" t="s">
        <v>120</v>
      </c>
      <c r="C14" s="124"/>
      <c r="D14" s="124"/>
      <c r="E14" s="124"/>
      <c r="F14" s="24" t="s">
        <v>15</v>
      </c>
    </row>
    <row r="15" spans="1:6" ht="15">
      <c r="A15" s="9" t="s">
        <v>19</v>
      </c>
      <c r="B15" s="25">
        <v>2760</v>
      </c>
      <c r="C15" s="25">
        <v>2570</v>
      </c>
      <c r="D15" s="25">
        <v>2950</v>
      </c>
      <c r="E15" s="26">
        <f>(B15+C15+D15)/3</f>
        <v>2760</v>
      </c>
      <c r="F15" s="26">
        <v>2760</v>
      </c>
    </row>
    <row r="16" spans="1:6" ht="15">
      <c r="A16" s="13" t="s">
        <v>20</v>
      </c>
      <c r="B16" s="27">
        <f>B15*$B13</f>
        <v>110400</v>
      </c>
      <c r="C16" s="27">
        <f>C15*$B13</f>
        <v>102800</v>
      </c>
      <c r="D16" s="27">
        <f>D15*$B13</f>
        <v>118000</v>
      </c>
      <c r="E16" s="27">
        <f>E15*$B13</f>
        <v>110400</v>
      </c>
      <c r="F16" s="28">
        <v>110400</v>
      </c>
    </row>
    <row r="17" spans="1:6" ht="45" customHeight="1">
      <c r="A17" s="16" t="s">
        <v>43</v>
      </c>
      <c r="B17" s="55" t="s">
        <v>44</v>
      </c>
      <c r="C17" s="55"/>
      <c r="D17" s="55" t="s">
        <v>45</v>
      </c>
      <c r="E17" s="55"/>
      <c r="F17" s="55"/>
    </row>
    <row r="18" spans="1:6" ht="26.25" customHeight="1">
      <c r="A18" s="16">
        <v>1</v>
      </c>
      <c r="B18" s="123" t="s">
        <v>109</v>
      </c>
      <c r="C18" s="123"/>
      <c r="D18" s="123" t="s">
        <v>110</v>
      </c>
      <c r="E18" s="123"/>
      <c r="F18" s="123"/>
    </row>
    <row r="19" spans="1:6" ht="26.25" customHeight="1">
      <c r="A19" s="16">
        <v>2</v>
      </c>
      <c r="B19" s="123" t="s">
        <v>111</v>
      </c>
      <c r="C19" s="123"/>
      <c r="D19" s="123" t="s">
        <v>112</v>
      </c>
      <c r="E19" s="123"/>
      <c r="F19" s="123"/>
    </row>
    <row r="20" spans="1:6" ht="26.25" customHeight="1">
      <c r="A20" s="16">
        <v>3</v>
      </c>
      <c r="B20" s="123" t="s">
        <v>105</v>
      </c>
      <c r="C20" s="123"/>
      <c r="D20" s="123" t="s">
        <v>106</v>
      </c>
      <c r="E20" s="123"/>
      <c r="F20" s="123"/>
    </row>
    <row r="21" s="19" customFormat="1" ht="15"/>
    <row r="22" spans="6:7" s="19" customFormat="1" ht="15">
      <c r="F22" s="117"/>
      <c r="G22" s="118"/>
    </row>
    <row r="23" spans="6:7" s="19" customFormat="1" ht="15">
      <c r="F23" s="117"/>
      <c r="G23" s="118"/>
    </row>
    <row r="24" spans="1:7" s="19" customFormat="1" ht="15">
      <c r="A24" s="19" t="s">
        <v>107</v>
      </c>
      <c r="E24" s="21" t="s">
        <v>73</v>
      </c>
      <c r="F24" s="22">
        <v>120000</v>
      </c>
      <c r="G24" s="22"/>
    </row>
    <row r="25" s="19" customFormat="1" ht="15"/>
    <row r="26" spans="1:6" s="19" customFormat="1" ht="15">
      <c r="A26" s="19" t="s">
        <v>121</v>
      </c>
      <c r="F26" s="21" t="s">
        <v>79</v>
      </c>
    </row>
    <row r="27" s="19" customFormat="1" ht="15"/>
    <row r="28" spans="1:6" s="19" customFormat="1" ht="15">
      <c r="A28" s="19" t="s">
        <v>76</v>
      </c>
      <c r="F28" s="21" t="s">
        <v>80</v>
      </c>
    </row>
    <row r="29" s="19" customFormat="1" ht="15">
      <c r="F29" s="19" t="s">
        <v>98</v>
      </c>
    </row>
  </sheetData>
  <sheetProtection selectLockedCells="1" selectUnlockedCells="1"/>
  <mergeCells count="17">
    <mergeCell ref="F22:G22"/>
    <mergeCell ref="B20:C20"/>
    <mergeCell ref="D20:F20"/>
    <mergeCell ref="F23:G23"/>
    <mergeCell ref="B17:C17"/>
    <mergeCell ref="D17:F17"/>
    <mergeCell ref="B18:C18"/>
    <mergeCell ref="D18:F18"/>
    <mergeCell ref="B19:C19"/>
    <mergeCell ref="D19:F19"/>
    <mergeCell ref="B14:E14"/>
    <mergeCell ref="B5:D5"/>
    <mergeCell ref="B7:E7"/>
    <mergeCell ref="B8:E8"/>
    <mergeCell ref="B9:E9"/>
    <mergeCell ref="B12:E12"/>
    <mergeCell ref="B13:E13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Ловыгина Наталья Борисовна</cp:lastModifiedBy>
  <cp:lastPrinted>2013-09-20T06:58:11Z</cp:lastPrinted>
  <dcterms:modified xsi:type="dcterms:W3CDTF">2013-09-20T10:27:07Z</dcterms:modified>
  <cp:category/>
  <cp:version/>
  <cp:contentType/>
  <cp:contentStatus/>
</cp:coreProperties>
</file>