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расчет Закупка 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<sst xmlns="http://schemas.openxmlformats.org/spreadsheetml/2006/main" count="38" uniqueCount="33">
  <si>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сумма, руб.</t>
  </si>
  <si>
    <t>Ед. измер.</t>
  </si>
  <si>
    <t>Начальная (максимальная) цена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</si>
  <si>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</si>
  <si>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Наименование и описание объекта закупки</t>
  </si>
  <si>
    <t>Итого начальная (максимальная) цена контракта</t>
  </si>
  <si>
    <t xml:space="preserve">1*.   Женщины до 40 лет                               </t>
  </si>
  <si>
    <t>2*. Женщины после 40 лет</t>
  </si>
  <si>
    <t>3*. Мужчины до 40 лет</t>
  </si>
  <si>
    <t>4*. Мужчины после 40 лет</t>
  </si>
  <si>
    <t>чел</t>
  </si>
  <si>
    <t>Всего, чел</t>
  </si>
  <si>
    <t xml:space="preserve">Женщины до 40 лет   </t>
  </si>
  <si>
    <t xml:space="preserve"> Женщины после 40 лет</t>
  </si>
  <si>
    <t>Мужчины до 40 лет</t>
  </si>
  <si>
    <t>Мужчины после 40 лет</t>
  </si>
  <si>
    <t>сумма, руб. за 1 человека</t>
  </si>
  <si>
    <t xml:space="preserve">2*.   Женщины после 40 лет                             </t>
  </si>
  <si>
    <t xml:space="preserve">3*.   Мужчины до 40 лет                              </t>
  </si>
  <si>
    <t xml:space="preserve">4*.   Мужчины после 40 лет                              </t>
  </si>
  <si>
    <t>1*</t>
  </si>
  <si>
    <t>2*</t>
  </si>
  <si>
    <t>3*</t>
  </si>
  <si>
    <t>Средняя стоимость за 1 человека</t>
  </si>
  <si>
    <t>Итого: Начальная (максимальная) цена контракта: 448 872 (четыреста сорок восемь тысяч восемьсот семьдесят два) рубля 10 копеек.</t>
  </si>
  <si>
    <t>1- коммерческое предложение от   25.11.2016 № 56-ОПМУ</t>
  </si>
  <si>
    <t>2- коммерческое предложение от 25.11.2016 № 2135</t>
  </si>
  <si>
    <t>3- коммерческое предложение от 24.11.2016 № б/н</t>
  </si>
  <si>
    <t xml:space="preserve"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95 человек
</t>
  </si>
  <si>
    <t>Гл. специалист УБУиО                                                                                                                                                                                                                                Н.Б.Королева</t>
  </si>
  <si>
    <t xml:space="preserve"> 8 (34675) 5-00-47</t>
  </si>
  <si>
    <t>IV. Обоснование начальной (максимальной) цены  контракта на оказание услуг по  проведению диспансеризации муниципальных служащих администрации города Югорска</t>
  </si>
  <si>
    <t xml:space="preserve">Метод обоснования начальной (максимальной) цены: Метод сопоставимых рыночных цен (анализ рынка)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</si>
</sst>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 quotePrefix="1">
      <alignment horizontal="left" wrapText="1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B8">
      <selection activeCell="M16" sqref="M16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7.375" style="0" customWidth="1"/>
    <col min="4" max="4" width="9.125" style="0" customWidth="1"/>
    <col min="5" max="5" width="9.375" style="0" customWidth="1"/>
    <col min="6" max="6" width="10.00390625" style="0" customWidth="1"/>
    <col min="7" max="7" width="10.625" style="0" customWidth="1"/>
    <col min="8" max="8" width="5.00390625" style="0" customWidth="1"/>
    <col min="9" max="9" width="3.00390625" style="0" customWidth="1"/>
    <col min="10" max="10" width="6.375" style="0" hidden="1" customWidth="1"/>
    <col min="11" max="11" width="6.625" style="0" hidden="1" customWidth="1"/>
    <col min="12" max="12" width="5.125" style="0" customWidth="1"/>
    <col min="13" max="13" width="4.25390625" style="0" customWidth="1"/>
    <col min="14" max="14" width="9.25390625" style="0" customWidth="1"/>
    <col min="15" max="16" width="9.125" style="0" customWidth="1"/>
    <col min="17" max="17" width="9.00390625" style="0" customWidth="1"/>
    <col min="18" max="18" width="10.00390625" style="0" customWidth="1"/>
    <col min="19" max="19" width="9.25390625" style="0" customWidth="1"/>
    <col min="20" max="20" width="9.625" style="0" customWidth="1"/>
    <col min="21" max="21" width="13.25390625" style="0" customWidth="1"/>
  </cols>
  <sheetData>
    <row r="1" spans="1:21" s="1" customFormat="1" ht="39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1" customFormat="1" ht="15.7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  <c r="S2" s="10"/>
      <c r="T2" s="10"/>
      <c r="U2" s="3"/>
    </row>
    <row r="3" spans="1:21" s="1" customFormat="1" ht="17.2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1" customFormat="1" ht="16.5" customHeight="1">
      <c r="A4" s="55" t="s">
        <v>4</v>
      </c>
      <c r="B4" s="56"/>
      <c r="C4" s="61" t="s">
        <v>1</v>
      </c>
      <c r="D4" s="46" t="s">
        <v>12</v>
      </c>
      <c r="E4" s="46" t="s">
        <v>13</v>
      </c>
      <c r="F4" s="46" t="s">
        <v>14</v>
      </c>
      <c r="G4" s="46" t="s">
        <v>15</v>
      </c>
      <c r="H4" s="61" t="s">
        <v>11</v>
      </c>
      <c r="I4" s="61"/>
      <c r="J4" s="61"/>
      <c r="K4" s="61"/>
      <c r="L4" s="45"/>
      <c r="M4" s="45"/>
      <c r="N4" s="45"/>
      <c r="O4" s="45"/>
      <c r="P4" s="45"/>
      <c r="Q4" s="12"/>
      <c r="R4" s="12"/>
      <c r="S4" s="12"/>
      <c r="T4" s="12"/>
      <c r="U4" s="46" t="s">
        <v>2</v>
      </c>
    </row>
    <row r="5" spans="1:21" s="1" customFormat="1" ht="60.75" customHeight="1">
      <c r="A5" s="57"/>
      <c r="B5" s="58"/>
      <c r="C5" s="61"/>
      <c r="D5" s="62"/>
      <c r="E5" s="62"/>
      <c r="F5" s="62"/>
      <c r="G5" s="62"/>
      <c r="H5" s="61"/>
      <c r="I5" s="61"/>
      <c r="J5" s="61"/>
      <c r="K5" s="61"/>
      <c r="L5" s="45" t="s">
        <v>6</v>
      </c>
      <c r="M5" s="45"/>
      <c r="N5" s="5" t="s">
        <v>7</v>
      </c>
      <c r="O5" s="5" t="s">
        <v>8</v>
      </c>
      <c r="P5" s="5" t="s">
        <v>9</v>
      </c>
      <c r="Q5" s="45" t="s">
        <v>6</v>
      </c>
      <c r="R5" s="45" t="s">
        <v>17</v>
      </c>
      <c r="S5" s="45" t="s">
        <v>18</v>
      </c>
      <c r="T5" s="45" t="s">
        <v>19</v>
      </c>
      <c r="U5" s="47"/>
    </row>
    <row r="6" spans="1:21" s="1" customFormat="1" ht="30.75" customHeight="1">
      <c r="A6" s="59"/>
      <c r="B6" s="60"/>
      <c r="C6" s="61"/>
      <c r="D6" s="47"/>
      <c r="E6" s="47"/>
      <c r="F6" s="47"/>
      <c r="G6" s="47"/>
      <c r="H6" s="61"/>
      <c r="I6" s="61"/>
      <c r="J6" s="61"/>
      <c r="K6" s="61"/>
      <c r="L6" s="48" t="s">
        <v>16</v>
      </c>
      <c r="M6" s="49"/>
      <c r="N6" s="49"/>
      <c r="O6" s="49"/>
      <c r="P6" s="50"/>
      <c r="Q6" s="45"/>
      <c r="R6" s="45"/>
      <c r="S6" s="45"/>
      <c r="T6" s="45"/>
      <c r="U6" s="2" t="s">
        <v>0</v>
      </c>
    </row>
    <row r="7" spans="1:21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7</v>
      </c>
      <c r="R7" s="5" t="s">
        <v>7</v>
      </c>
      <c r="S7" s="5" t="s">
        <v>7</v>
      </c>
      <c r="T7" s="5" t="s">
        <v>7</v>
      </c>
      <c r="U7" s="4"/>
    </row>
    <row r="8" spans="1:21" s="1" customFormat="1" ht="253.5" customHeight="1">
      <c r="A8" s="37" t="s">
        <v>28</v>
      </c>
      <c r="B8" s="38"/>
      <c r="C8" s="13" t="s">
        <v>10</v>
      </c>
      <c r="D8" s="13">
        <v>29</v>
      </c>
      <c r="E8" s="13">
        <v>54</v>
      </c>
      <c r="F8" s="13">
        <v>8</v>
      </c>
      <c r="G8" s="13">
        <v>4</v>
      </c>
      <c r="H8" s="39">
        <f>G8+F8+E8+D8</f>
        <v>95</v>
      </c>
      <c r="I8" s="40"/>
      <c r="J8" s="41"/>
      <c r="K8" s="42"/>
      <c r="L8" s="43">
        <v>4289.66</v>
      </c>
      <c r="M8" s="44"/>
      <c r="N8" s="14">
        <v>5116</v>
      </c>
      <c r="O8" s="14">
        <v>3891.33</v>
      </c>
      <c r="P8" s="14">
        <v>4269.33</v>
      </c>
      <c r="Q8" s="15">
        <f>L8*D8</f>
        <v>124400.14</v>
      </c>
      <c r="R8" s="15">
        <f>E8*N8</f>
        <v>276264</v>
      </c>
      <c r="S8" s="15">
        <f>F8*O8</f>
        <v>31130.64</v>
      </c>
      <c r="T8" s="15">
        <f>G8*P8</f>
        <v>17077.32</v>
      </c>
      <c r="U8" s="14">
        <f>T8+S8+R8+Q8</f>
        <v>448872.10000000003</v>
      </c>
    </row>
    <row r="9" spans="1:21" s="1" customFormat="1" ht="18" customHeight="1">
      <c r="A9" s="23" t="s">
        <v>20</v>
      </c>
      <c r="B9" s="24"/>
      <c r="C9" s="13"/>
      <c r="D9" s="13">
        <v>29</v>
      </c>
      <c r="E9" s="13">
        <v>54</v>
      </c>
      <c r="F9" s="13">
        <v>8</v>
      </c>
      <c r="G9" s="13">
        <v>4</v>
      </c>
      <c r="H9" s="25"/>
      <c r="I9" s="26"/>
      <c r="J9" s="13"/>
      <c r="K9" s="17"/>
      <c r="L9" s="35">
        <v>4386</v>
      </c>
      <c r="M9" s="36"/>
      <c r="N9" s="14">
        <v>5229</v>
      </c>
      <c r="O9" s="14">
        <v>3919</v>
      </c>
      <c r="P9" s="14">
        <v>4356</v>
      </c>
      <c r="Q9" s="15"/>
      <c r="R9" s="15"/>
      <c r="S9" s="15"/>
      <c r="T9" s="15"/>
      <c r="U9" s="16"/>
    </row>
    <row r="10" spans="1:21" s="1" customFormat="1" ht="18" customHeight="1">
      <c r="A10" s="23" t="s">
        <v>21</v>
      </c>
      <c r="B10" s="24"/>
      <c r="C10" s="13"/>
      <c r="D10" s="13">
        <v>29</v>
      </c>
      <c r="E10" s="13">
        <v>54</v>
      </c>
      <c r="F10" s="13">
        <v>8</v>
      </c>
      <c r="G10" s="13">
        <v>4</v>
      </c>
      <c r="H10" s="25"/>
      <c r="I10" s="26"/>
      <c r="J10" s="13"/>
      <c r="K10" s="17"/>
      <c r="L10" s="35">
        <v>4726</v>
      </c>
      <c r="M10" s="36"/>
      <c r="N10" s="14">
        <v>5902</v>
      </c>
      <c r="O10" s="14">
        <v>4171</v>
      </c>
      <c r="P10" s="14">
        <v>4582</v>
      </c>
      <c r="Q10" s="15"/>
      <c r="R10" s="15"/>
      <c r="S10" s="15"/>
      <c r="T10" s="15"/>
      <c r="U10" s="16"/>
    </row>
    <row r="11" spans="1:21" s="1" customFormat="1" ht="18" customHeight="1">
      <c r="A11" s="23" t="s">
        <v>22</v>
      </c>
      <c r="B11" s="24"/>
      <c r="C11" s="13"/>
      <c r="D11" s="13">
        <v>29</v>
      </c>
      <c r="E11" s="13">
        <v>54</v>
      </c>
      <c r="F11" s="13">
        <v>8</v>
      </c>
      <c r="G11" s="13">
        <v>4</v>
      </c>
      <c r="H11" s="25"/>
      <c r="I11" s="26"/>
      <c r="J11" s="13"/>
      <c r="K11" s="17"/>
      <c r="L11" s="35">
        <v>3757</v>
      </c>
      <c r="M11" s="36"/>
      <c r="N11" s="14">
        <v>4217</v>
      </c>
      <c r="O11" s="14">
        <v>3584</v>
      </c>
      <c r="P11" s="14">
        <v>3870</v>
      </c>
      <c r="Q11" s="15"/>
      <c r="R11" s="15"/>
      <c r="S11" s="15"/>
      <c r="T11" s="15"/>
      <c r="U11" s="16"/>
    </row>
    <row r="12" spans="1:21" s="1" customFormat="1" ht="17.25" customHeight="1">
      <c r="A12" s="23" t="s">
        <v>23</v>
      </c>
      <c r="B12" s="24"/>
      <c r="C12" s="13"/>
      <c r="D12" s="13"/>
      <c r="E12" s="13"/>
      <c r="F12" s="13"/>
      <c r="G12" s="13"/>
      <c r="H12" s="25"/>
      <c r="I12" s="26"/>
      <c r="J12" s="13"/>
      <c r="K12" s="17"/>
      <c r="L12" s="27">
        <v>4289.66</v>
      </c>
      <c r="M12" s="28"/>
      <c r="N12" s="16">
        <f>(N11+N10+N9)/3</f>
        <v>5116</v>
      </c>
      <c r="O12" s="16">
        <f>(O11+O10+O9)/3</f>
        <v>3891.3333333333335</v>
      </c>
      <c r="P12" s="16">
        <f>(P11+P10+P9)/3</f>
        <v>4269.333333333333</v>
      </c>
      <c r="Q12" s="15"/>
      <c r="R12" s="15"/>
      <c r="S12" s="15"/>
      <c r="T12" s="15"/>
      <c r="U12" s="16"/>
    </row>
    <row r="13" spans="1:21" s="1" customFormat="1" ht="23.25" customHeight="1">
      <c r="A13" s="29" t="s">
        <v>5</v>
      </c>
      <c r="B13" s="30"/>
      <c r="C13" s="6"/>
      <c r="D13" s="6"/>
      <c r="E13" s="6"/>
      <c r="F13" s="6"/>
      <c r="G13" s="6"/>
      <c r="H13" s="31"/>
      <c r="I13" s="32"/>
      <c r="J13" s="31"/>
      <c r="K13" s="32"/>
      <c r="L13" s="33"/>
      <c r="M13" s="34"/>
      <c r="N13" s="9"/>
      <c r="O13" s="9"/>
      <c r="P13" s="9"/>
      <c r="Q13" s="5"/>
      <c r="R13" s="5"/>
      <c r="S13" s="5"/>
      <c r="T13" s="5"/>
      <c r="U13" s="16">
        <f>SUM(U8)</f>
        <v>448872.10000000003</v>
      </c>
    </row>
    <row r="14" spans="1:21" s="1" customFormat="1" ht="22.5" customHeight="1">
      <c r="A14" s="18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" customFormat="1" ht="12.75" customHeight="1">
      <c r="A15" s="7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3"/>
    </row>
    <row r="16" spans="1:21" s="1" customFormat="1" ht="13.5" customHeight="1">
      <c r="A16" s="7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"/>
    </row>
    <row r="17" spans="1:21" s="1" customFormat="1" ht="36" customHeight="1" hidden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1"/>
      <c r="O17" s="21"/>
      <c r="P17" s="21"/>
      <c r="Q17" s="11"/>
      <c r="R17" s="11"/>
      <c r="S17" s="11"/>
      <c r="T17" s="11"/>
      <c r="U17" s="3"/>
    </row>
    <row r="18" spans="1:21" s="1" customFormat="1" ht="17.25" customHeight="1">
      <c r="A18" s="7" t="s">
        <v>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"/>
    </row>
    <row r="19" ht="0.75" customHeight="1">
      <c r="B19" s="1"/>
    </row>
    <row r="20" spans="1:21" ht="15.75">
      <c r="A20" s="22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" ht="12.75">
      <c r="A21" t="s">
        <v>30</v>
      </c>
      <c r="B21" s="1"/>
    </row>
    <row r="22" ht="8.25" customHeight="1">
      <c r="B22" s="1"/>
    </row>
    <row r="23" ht="12.75">
      <c r="B23" s="1"/>
    </row>
  </sheetData>
  <sheetProtection/>
  <mergeCells count="41">
    <mergeCell ref="A1:U1"/>
    <mergeCell ref="F4:F6"/>
    <mergeCell ref="A10:B10"/>
    <mergeCell ref="A11:B11"/>
    <mergeCell ref="H12:I12"/>
    <mergeCell ref="L12:M12"/>
    <mergeCell ref="A12:B12"/>
    <mergeCell ref="H9:I9"/>
    <mergeCell ref="L9:M9"/>
    <mergeCell ref="A2:P2"/>
    <mergeCell ref="A3:U3"/>
    <mergeCell ref="A4:B6"/>
    <mergeCell ref="C4:C6"/>
    <mergeCell ref="D4:D6"/>
    <mergeCell ref="L10:M10"/>
    <mergeCell ref="H13:I13"/>
    <mergeCell ref="G4:G6"/>
    <mergeCell ref="H4:K6"/>
    <mergeCell ref="L13:M13"/>
    <mergeCell ref="L4:P4"/>
    <mergeCell ref="A9:B9"/>
    <mergeCell ref="H10:I10"/>
    <mergeCell ref="H11:I11"/>
    <mergeCell ref="L11:M11"/>
    <mergeCell ref="U4:U5"/>
    <mergeCell ref="L5:M5"/>
    <mergeCell ref="Q5:Q6"/>
    <mergeCell ref="R5:R6"/>
    <mergeCell ref="S5:S6"/>
    <mergeCell ref="J13:K13"/>
    <mergeCell ref="T5:T6"/>
    <mergeCell ref="A20:U20"/>
    <mergeCell ref="L6:P6"/>
    <mergeCell ref="A14:U14"/>
    <mergeCell ref="A17:P17"/>
    <mergeCell ref="A8:B8"/>
    <mergeCell ref="H8:I8"/>
    <mergeCell ref="J8:K8"/>
    <mergeCell ref="L8:M8"/>
    <mergeCell ref="A13:B13"/>
    <mergeCell ref="E4:E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Боярищева Татьяна Федоровна</cp:lastModifiedBy>
  <cp:lastPrinted>2017-02-01T09:14:31Z</cp:lastPrinted>
  <dcterms:created xsi:type="dcterms:W3CDTF">2009-12-09T07:16:31Z</dcterms:created>
  <dcterms:modified xsi:type="dcterms:W3CDTF">2017-02-21T04:40:28Z</dcterms:modified>
  <cp:category/>
  <cp:version/>
  <cp:contentType/>
  <cp:contentStatus/>
</cp:coreProperties>
</file>