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20" windowHeight="79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Лист1!$A$4:$H$4</definedName>
    <definedName name="_xlnm.Print_Area" localSheetId="0">Лист1!$A$1:$F$27</definedName>
  </definedNames>
  <calcPr calcId="145621"/>
</workbook>
</file>

<file path=xl/calcChain.xml><?xml version="1.0" encoding="utf-8"?>
<calcChain xmlns="http://schemas.openxmlformats.org/spreadsheetml/2006/main">
  <c r="D10" i="1" l="1"/>
  <c r="E10" i="1"/>
  <c r="F10" i="1" s="1"/>
  <c r="B16" i="1"/>
  <c r="C16" i="1"/>
  <c r="D16" i="1"/>
  <c r="E16" i="1"/>
  <c r="F16" i="1" s="1"/>
  <c r="E15" i="1"/>
  <c r="F15" i="1" s="1"/>
  <c r="E23" i="1" l="1"/>
  <c r="E24" i="1" s="1"/>
  <c r="B10" i="1"/>
  <c r="B23" i="1" s="1"/>
  <c r="B24" i="1" s="1"/>
  <c r="F23" i="1" l="1"/>
  <c r="F24" i="1" s="1"/>
  <c r="D31" i="2"/>
  <c r="C31" i="2"/>
  <c r="B31" i="2"/>
  <c r="E30" i="2"/>
  <c r="F30" i="2" s="1"/>
  <c r="D25" i="2"/>
  <c r="E25" i="2" s="1"/>
  <c r="F25" i="2" s="1"/>
  <c r="C25" i="2"/>
  <c r="B25" i="2"/>
  <c r="E24" i="2"/>
  <c r="F24" i="2" s="1"/>
  <c r="D19" i="2"/>
  <c r="C19" i="2"/>
  <c r="B19" i="2"/>
  <c r="E19" i="2" s="1"/>
  <c r="F19" i="2" s="1"/>
  <c r="E18" i="2"/>
  <c r="F18" i="2" s="1"/>
  <c r="E13" i="2"/>
  <c r="E32" i="2" s="1"/>
  <c r="E33" i="2" s="1"/>
  <c r="D13" i="2"/>
  <c r="C13" i="2"/>
  <c r="B13" i="2"/>
  <c r="E12" i="2"/>
  <c r="F12" i="2" s="1"/>
  <c r="F7" i="2"/>
  <c r="F32" i="2" s="1"/>
  <c r="F33" i="2" s="1"/>
  <c r="D7" i="2"/>
  <c r="C7" i="2"/>
  <c r="B7" i="2"/>
  <c r="E6" i="2"/>
  <c r="F6" i="2" s="1"/>
  <c r="C32" i="2" l="1"/>
  <c r="C33" i="2" s="1"/>
  <c r="B32" i="2"/>
  <c r="B33" i="2" s="1"/>
  <c r="D32" i="2"/>
  <c r="D33" i="2" s="1"/>
  <c r="E21" i="1" l="1"/>
  <c r="F21" i="1" l="1"/>
  <c r="D22" i="1"/>
  <c r="F9" i="1"/>
  <c r="D23" i="1"/>
  <c r="D24" i="1" s="1"/>
  <c r="C22" i="1" l="1"/>
  <c r="B22" i="1"/>
  <c r="C10" i="1"/>
  <c r="C23" i="1" s="1"/>
  <c r="C24" i="1" s="1"/>
</calcChain>
</file>

<file path=xl/sharedStrings.xml><?xml version="1.0" encoding="utf-8"?>
<sst xmlns="http://schemas.openxmlformats.org/spreadsheetml/2006/main" count="92" uniqueCount="28">
  <si>
    <t>IV. ОБОСНОВАНИЕ НАЧАЛЬНОЙ (МАКСИМАЛЬНОЙ) ЦЕНЫ КОНТРАКТА НА ПОСТАВКУ СПЕЦОДЕЖДЫ</t>
  </si>
  <si>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</si>
  <si>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</si>
  <si>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</si>
  <si>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</t>
  </si>
  <si>
    <t>Начальная цена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</si>
  <si>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</si>
  <si>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</si>
  <si>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</si>
  <si>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</si>
  <si>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</si>
  <si>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Россия</t>
  </si>
  <si>
    <t>Цена за ед. товара*</t>
  </si>
  <si>
    <t xml:space="preserve">Итого </t>
  </si>
  <si>
    <t>ВСЕГО</t>
  </si>
  <si>
    <t>ВСЕГО с доставкой</t>
  </si>
  <si>
    <t>Сапоги резиновые  с защитным подноском</t>
  </si>
  <si>
    <t>Сапоги резиновые  с защитным металлическим  подноском. Сезон: Весна, Осень.
Верх: морозостойкая резина.
Высота сапога: не менее 38 см.
Цвет: черный или темно-зеленный.
Метод крепления: литьевой.
Подошва: резина
ГОСТ 5375-79</t>
  </si>
  <si>
    <t>Валенки с резиновым низом</t>
  </si>
  <si>
    <t xml:space="preserve">Валенки предназначены для защиты от пониженных температур и контакта с водой.
Материал: 100% грубая шерсть
Цвет: черный или серый
Метод крепления подошвы: прессовой.
Подошва из резины препятствует скольжению, намоканию и истиранию
ГОСТ 18724-88
</t>
  </si>
  <si>
    <t>Фартук хлопчатобумажный с нагрудником</t>
  </si>
  <si>
    <t xml:space="preserve">Фартук с цельнокроеным нагрудником, с замкнутой шейной бретелью. К верхним боковым углам притачана тесьма для завязывания.
Цвет: синий
Ткань: 100% хлопок
ГОСТ 25295-2003
</t>
  </si>
  <si>
    <t>Плащ  для защиты от воды</t>
  </si>
  <si>
    <t xml:space="preserve">Защитный плащ  от влаги. Он имеет две полы, борта, рукава, капюшон, хлястик, тесемки и закрепки
Ткань: прорезиненная
Цвет: темно-зеленный, черный, темно-синий
ТР ТС 019/2011
</t>
  </si>
  <si>
    <t>Средство индивидуальной защиты органов дыхания фильтрующее</t>
  </si>
  <si>
    <t xml:space="preserve">Средство индивидуальной защиты органов дыхания фильтрующее (респиратор, полумаска). Защита  от пыли, красок, лаков и т.д.
• для рабочего, архивариуса
ТР ТС 019/2011
</t>
  </si>
  <si>
    <r>
      <rPr>
        <sz val="8"/>
        <rFont val="Times New Roman"/>
        <family val="1"/>
        <charset val="204"/>
      </rPr>
      <t>Начальная (максимальная цена) контракта составляет 20 786  (двадцать тысяч семьсот восеьдесят шесть) рублей 72 копейки</t>
    </r>
    <r>
      <rPr>
        <sz val="8"/>
        <color rgb="FFFF0000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 xml:space="preserve">
1* - Коммерческое предложение  № б/н от 18.03.2019г.</t>
    </r>
    <r>
      <rPr>
        <sz val="8"/>
        <rFont val="Times New Roman"/>
        <family val="1"/>
        <charset val="204"/>
      </rPr>
      <t xml:space="preserve">
2* - Коммерческое предложение  № 3 от 25.03.2019г.</t>
    </r>
    <r>
      <rPr>
        <sz val="8"/>
        <color theme="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3* - Коммерческое предложение  № б/н от 26.03.2019г.</t>
    </r>
    <r>
      <rPr>
        <sz val="8"/>
        <color theme="1"/>
        <rFont val="Times New Roman"/>
        <family val="1"/>
        <charset val="204"/>
      </rPr>
      <t xml:space="preserve">
Работник контрактной службы                                                                                                                                                                              Филатова Е.А. 
</t>
    </r>
  </si>
  <si>
    <r>
      <rPr>
        <sz val="8"/>
        <rFont val="Times New Roman"/>
        <family val="1"/>
        <charset val="204"/>
      </rPr>
      <t>Начальная (максимальная цена) контракта составляет 20 346  (двадцать тысяч триста сорок шесть) рублей 52 копейки</t>
    </r>
    <r>
      <rPr>
        <sz val="8"/>
        <color rgb="FFFF0000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 xml:space="preserve">
1* - Коммерческое предложение  № б/н от 18.03.2019г.</t>
    </r>
    <r>
      <rPr>
        <sz val="8"/>
        <rFont val="Times New Roman"/>
        <family val="1"/>
        <charset val="204"/>
      </rPr>
      <t xml:space="preserve">
2* - Коммерческое предложение  № 3 от 25.03.2019г.</t>
    </r>
    <r>
      <rPr>
        <sz val="8"/>
        <color theme="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3* - Коммерческое предложение  № б/н от 26.03.2019г.</t>
    </r>
    <r>
      <rPr>
        <sz val="8"/>
        <color theme="1"/>
        <rFont val="Times New Roman"/>
        <family val="1"/>
        <charset val="204"/>
      </rPr>
      <t xml:space="preserve">
Работник контрактной службы                                                                                                                                                                              Филатова Е.А.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</si>
</sst>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0" fontId="9" fillId="0" borderId="0" xfId="0" applyFont="1" applyAlignment="1">
      <alignment vertical="center" wrapText="1"/>
    </xf>
    <xf numFmtId="4" fontId="4" fillId="0" borderId="24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4" fontId="4" fillId="0" borderId="24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0" fontId="7" fillId="2" borderId="16" xfId="0" applyFont="1" applyFill="1" applyBorder="1" applyAlignment="1">
      <alignment horizontal="left" vertical="top" wrapText="1"/>
    </xf>
    <xf numFmtId="4" fontId="7" fillId="2" borderId="24" xfId="0" applyNumberFormat="1" applyFont="1" applyFill="1" applyBorder="1" applyAlignment="1">
      <alignment horizontal="center" vertical="top" wrapText="1"/>
    </xf>
    <xf numFmtId="0" fontId="11" fillId="2" borderId="0" xfId="0" applyFont="1" applyFill="1"/>
    <xf numFmtId="2" fontId="7" fillId="2" borderId="2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8"/>
  <sheetViews>
    <sheetView tabSelected="1" topLeftCell="A7" zoomScaleNormal="100" workbookViewId="0">
      <selection activeCell="A26" sqref="A26:F27"/>
    </sheetView>
  </sheetViews>
  <sheetFormatPr defaultRowHeight="15.75" x14ac:dyDescent="0.25"/>
  <cols>
    <col min="1" max="1" width="18.375" customWidth="1"/>
    <col min="2" max="3" width="24.875" customWidth="1"/>
    <col min="4" max="4" width="24.875" style="20" customWidth="1"/>
    <col min="5" max="5" width="22.125" customWidth="1"/>
    <col min="6" max="6" width="18.625" customWidth="1"/>
    <col min="7" max="7" width="9" style="21"/>
    <col min="8" max="8" width="9" style="22"/>
  </cols>
  <sheetData>
    <row r="1" spans="1:8" ht="33" customHeight="1" thickBot="1" x14ac:dyDescent="0.3">
      <c r="A1" s="42" t="s">
        <v>0</v>
      </c>
      <c r="B1" s="42"/>
      <c r="C1" s="42"/>
      <c r="D1" s="42"/>
      <c r="E1" s="42"/>
      <c r="F1" s="42"/>
      <c r="G1"/>
      <c r="H1"/>
    </row>
    <row r="2" spans="1:8" s="3" customFormat="1" ht="20.100000000000001" customHeight="1" thickTop="1" thickBot="1" x14ac:dyDescent="0.25">
      <c r="A2" s="1" t="s">
        <v>1</v>
      </c>
      <c r="B2" s="2"/>
      <c r="C2" s="2"/>
      <c r="D2" s="2"/>
      <c r="E2" s="2"/>
      <c r="F2" s="2"/>
    </row>
    <row r="3" spans="1:8" ht="20.100000000000001" customHeight="1" thickTop="1" thickBot="1" x14ac:dyDescent="0.3">
      <c r="A3" s="43" t="s">
        <v>2</v>
      </c>
      <c r="B3" s="45" t="s">
        <v>3</v>
      </c>
      <c r="C3" s="46"/>
      <c r="D3" s="47"/>
      <c r="E3" s="4" t="s">
        <v>4</v>
      </c>
      <c r="F3" s="5" t="s">
        <v>5</v>
      </c>
      <c r="G3"/>
      <c r="H3"/>
    </row>
    <row r="4" spans="1:8" ht="20.100000000000001" customHeight="1" thickBot="1" x14ac:dyDescent="0.3">
      <c r="A4" s="44"/>
      <c r="B4" s="6">
        <v>1</v>
      </c>
      <c r="C4" s="7">
        <v>2</v>
      </c>
      <c r="D4" s="7">
        <v>3</v>
      </c>
      <c r="E4" s="8"/>
      <c r="F4" s="9"/>
      <c r="G4"/>
      <c r="H4"/>
    </row>
    <row r="5" spans="1:8" ht="20.100000000000001" customHeight="1" thickTop="1" x14ac:dyDescent="0.25">
      <c r="A5" s="10" t="s">
        <v>6</v>
      </c>
      <c r="B5" s="48" t="s">
        <v>16</v>
      </c>
      <c r="C5" s="49"/>
      <c r="D5" s="49"/>
      <c r="E5" s="50"/>
      <c r="F5" s="51"/>
      <c r="G5"/>
      <c r="H5"/>
    </row>
    <row r="6" spans="1:8" ht="79.5" customHeight="1" thickBot="1" x14ac:dyDescent="0.3">
      <c r="A6" s="11" t="s">
        <v>7</v>
      </c>
      <c r="B6" s="53" t="s">
        <v>17</v>
      </c>
      <c r="C6" s="54"/>
      <c r="D6" s="54"/>
      <c r="E6" s="55"/>
      <c r="F6" s="52"/>
      <c r="G6"/>
      <c r="H6"/>
    </row>
    <row r="7" spans="1:8" ht="20.100000000000001" customHeight="1" thickTop="1" thickBot="1" x14ac:dyDescent="0.3">
      <c r="A7" s="11" t="s">
        <v>8</v>
      </c>
      <c r="B7" s="12">
        <v>14</v>
      </c>
      <c r="C7" s="13" t="s">
        <v>9</v>
      </c>
      <c r="D7" s="13"/>
      <c r="E7" s="14"/>
      <c r="F7" s="15"/>
      <c r="G7"/>
      <c r="H7"/>
    </row>
    <row r="8" spans="1:8" ht="20.100000000000001" customHeight="1" thickTop="1" thickBot="1" x14ac:dyDescent="0.3">
      <c r="A8" s="11" t="s">
        <v>10</v>
      </c>
      <c r="B8" s="56" t="s">
        <v>11</v>
      </c>
      <c r="C8" s="57"/>
      <c r="D8" s="57"/>
      <c r="E8" s="58"/>
      <c r="F8" s="15"/>
      <c r="G8"/>
      <c r="H8"/>
    </row>
    <row r="9" spans="1:8" ht="20.100000000000001" customHeight="1" thickTop="1" thickBot="1" x14ac:dyDescent="0.3">
      <c r="A9" s="11" t="s">
        <v>12</v>
      </c>
      <c r="B9" s="24">
        <v>800</v>
      </c>
      <c r="C9" s="25">
        <v>800</v>
      </c>
      <c r="D9" s="26">
        <v>760.1</v>
      </c>
      <c r="E9" s="26">
        <v>786.7</v>
      </c>
      <c r="F9" s="27">
        <f>E9</f>
        <v>786.7</v>
      </c>
      <c r="G9"/>
      <c r="H9"/>
    </row>
    <row r="10" spans="1:8" s="39" customFormat="1" ht="19.5" customHeight="1" thickTop="1" thickBot="1" x14ac:dyDescent="0.3">
      <c r="A10" s="37" t="s">
        <v>13</v>
      </c>
      <c r="B10" s="38">
        <f>B9*B7</f>
        <v>11200</v>
      </c>
      <c r="C10" s="38">
        <f>B7*C9</f>
        <v>11200</v>
      </c>
      <c r="D10" s="38">
        <f>B7*D9</f>
        <v>10641.4</v>
      </c>
      <c r="E10" s="38">
        <f>E9*B7</f>
        <v>11013.800000000001</v>
      </c>
      <c r="F10" s="38">
        <f>E10</f>
        <v>11013.800000000001</v>
      </c>
    </row>
    <row r="11" spans="1:8" ht="20.100000000000001" customHeight="1" thickTop="1" x14ac:dyDescent="0.25">
      <c r="A11" s="10" t="s">
        <v>6</v>
      </c>
      <c r="B11" s="48" t="s">
        <v>18</v>
      </c>
      <c r="C11" s="49"/>
      <c r="D11" s="49"/>
      <c r="E11" s="50"/>
      <c r="F11" s="51"/>
      <c r="G11"/>
      <c r="H11"/>
    </row>
    <row r="12" spans="1:8" ht="88.5" customHeight="1" thickBot="1" x14ac:dyDescent="0.3">
      <c r="A12" s="11" t="s">
        <v>7</v>
      </c>
      <c r="B12" s="53" t="s">
        <v>19</v>
      </c>
      <c r="C12" s="54"/>
      <c r="D12" s="54"/>
      <c r="E12" s="55"/>
      <c r="F12" s="52"/>
      <c r="G12"/>
      <c r="H12"/>
    </row>
    <row r="13" spans="1:8" ht="20.100000000000001" customHeight="1" thickTop="1" thickBot="1" x14ac:dyDescent="0.3">
      <c r="A13" s="11" t="s">
        <v>8</v>
      </c>
      <c r="B13" s="12">
        <v>8</v>
      </c>
      <c r="C13" s="13" t="s">
        <v>9</v>
      </c>
      <c r="D13" s="13"/>
      <c r="E13" s="14"/>
      <c r="F13" s="15"/>
      <c r="G13"/>
      <c r="H13"/>
    </row>
    <row r="14" spans="1:8" ht="20.100000000000001" customHeight="1" thickTop="1" thickBot="1" x14ac:dyDescent="0.3">
      <c r="A14" s="11" t="s">
        <v>10</v>
      </c>
      <c r="B14" s="56" t="s">
        <v>11</v>
      </c>
      <c r="C14" s="57"/>
      <c r="D14" s="57"/>
      <c r="E14" s="58"/>
      <c r="F14" s="15"/>
      <c r="G14"/>
      <c r="H14"/>
    </row>
    <row r="15" spans="1:8" ht="20.100000000000001" customHeight="1" thickTop="1" thickBot="1" x14ac:dyDescent="0.3">
      <c r="A15" s="11" t="s">
        <v>12</v>
      </c>
      <c r="B15" s="24">
        <v>1199.77</v>
      </c>
      <c r="C15" s="25">
        <v>1200</v>
      </c>
      <c r="D15" s="26">
        <v>1100</v>
      </c>
      <c r="E15" s="26">
        <f>1166.59</f>
        <v>1166.5899999999999</v>
      </c>
      <c r="F15" s="27">
        <f>E15</f>
        <v>1166.5899999999999</v>
      </c>
      <c r="G15"/>
      <c r="H15"/>
    </row>
    <row r="16" spans="1:8" s="39" customFormat="1" ht="20.100000000000001" customHeight="1" thickTop="1" thickBot="1" x14ac:dyDescent="0.3">
      <c r="A16" s="37" t="s">
        <v>13</v>
      </c>
      <c r="B16" s="38">
        <f>B15*B13</f>
        <v>9598.16</v>
      </c>
      <c r="C16" s="38">
        <f>B13*C15</f>
        <v>9600</v>
      </c>
      <c r="D16" s="38">
        <f>D15*B13</f>
        <v>8800</v>
      </c>
      <c r="E16" s="38">
        <f>E15*B13</f>
        <v>9332.7199999999993</v>
      </c>
      <c r="F16" s="38">
        <f>E16</f>
        <v>9332.7199999999993</v>
      </c>
    </row>
    <row r="17" spans="1:8" ht="20.100000000000001" customHeight="1" thickTop="1" x14ac:dyDescent="0.25">
      <c r="A17" s="10" t="s">
        <v>6</v>
      </c>
      <c r="B17" s="48" t="s">
        <v>24</v>
      </c>
      <c r="C17" s="49"/>
      <c r="D17" s="49"/>
      <c r="E17" s="50"/>
      <c r="F17" s="51"/>
      <c r="G17"/>
      <c r="H17"/>
    </row>
    <row r="18" spans="1:8" ht="43.5" customHeight="1" thickBot="1" x14ac:dyDescent="0.3">
      <c r="A18" s="11" t="s">
        <v>7</v>
      </c>
      <c r="B18" s="53" t="s">
        <v>25</v>
      </c>
      <c r="C18" s="54"/>
      <c r="D18" s="54"/>
      <c r="E18" s="55"/>
      <c r="F18" s="52"/>
      <c r="G18"/>
      <c r="H18"/>
    </row>
    <row r="19" spans="1:8" ht="20.100000000000001" customHeight="1" thickTop="1" thickBot="1" x14ac:dyDescent="0.3">
      <c r="A19" s="11" t="s">
        <v>8</v>
      </c>
      <c r="B19" s="12">
        <v>6</v>
      </c>
      <c r="C19" s="13" t="s">
        <v>9</v>
      </c>
      <c r="D19" s="13"/>
      <c r="E19" s="14"/>
      <c r="F19" s="15"/>
      <c r="G19"/>
      <c r="H19"/>
    </row>
    <row r="20" spans="1:8" ht="20.100000000000001" customHeight="1" thickTop="1" thickBot="1" x14ac:dyDescent="0.3">
      <c r="A20" s="11" t="s">
        <v>10</v>
      </c>
      <c r="B20" s="56" t="s">
        <v>11</v>
      </c>
      <c r="C20" s="57"/>
      <c r="D20" s="57"/>
      <c r="E20" s="58"/>
      <c r="F20" s="15"/>
      <c r="G20"/>
      <c r="H20"/>
    </row>
    <row r="21" spans="1:8" ht="20.100000000000001" customHeight="1" thickTop="1" thickBot="1" x14ac:dyDescent="0.3">
      <c r="A21" s="11" t="s">
        <v>12</v>
      </c>
      <c r="B21" s="16">
        <v>60</v>
      </c>
      <c r="C21" s="17">
        <v>80</v>
      </c>
      <c r="D21" s="18">
        <v>80</v>
      </c>
      <c r="E21" s="18">
        <f>(B21+C21+D21)/3</f>
        <v>73.333333333333329</v>
      </c>
      <c r="F21" s="19">
        <f>E21</f>
        <v>73.333333333333329</v>
      </c>
      <c r="G21"/>
      <c r="H21"/>
    </row>
    <row r="22" spans="1:8" s="39" customFormat="1" ht="20.100000000000001" customHeight="1" thickTop="1" thickBot="1" x14ac:dyDescent="0.3">
      <c r="A22" s="37" t="s">
        <v>13</v>
      </c>
      <c r="B22" s="40">
        <f>B21*B19</f>
        <v>360</v>
      </c>
      <c r="C22" s="40">
        <f>B19*C21</f>
        <v>480</v>
      </c>
      <c r="D22" s="40">
        <f>D21*B19</f>
        <v>480</v>
      </c>
      <c r="E22" s="40">
        <v>439.98</v>
      </c>
      <c r="F22" s="40">
        <v>439.98</v>
      </c>
    </row>
    <row r="23" spans="1:8" ht="20.100000000000001" customHeight="1" thickTop="1" thickBot="1" x14ac:dyDescent="0.3">
      <c r="A23" s="29" t="s">
        <v>14</v>
      </c>
      <c r="B23" s="30">
        <f>B10+B16</f>
        <v>20798.16</v>
      </c>
      <c r="C23" s="30">
        <f>C16+C10</f>
        <v>20800</v>
      </c>
      <c r="D23" s="30">
        <f>D16+D10</f>
        <v>19441.400000000001</v>
      </c>
      <c r="E23" s="30">
        <f>E16+E10</f>
        <v>20346.52</v>
      </c>
      <c r="F23" s="30">
        <f>E23</f>
        <v>20346.52</v>
      </c>
      <c r="G23"/>
      <c r="H23"/>
    </row>
    <row r="24" spans="1:8" ht="20.100000000000001" customHeight="1" thickTop="1" thickBot="1" x14ac:dyDescent="0.3">
      <c r="A24" s="28" t="s">
        <v>15</v>
      </c>
      <c r="B24" s="30">
        <f>B23</f>
        <v>20798.16</v>
      </c>
      <c r="C24" s="30">
        <f t="shared" ref="C24:D24" si="0">C23</f>
        <v>20800</v>
      </c>
      <c r="D24" s="30">
        <f t="shared" si="0"/>
        <v>19441.400000000001</v>
      </c>
      <c r="E24" s="30">
        <f>E23</f>
        <v>20346.52</v>
      </c>
      <c r="F24" s="30">
        <f>F23</f>
        <v>20346.52</v>
      </c>
      <c r="G24"/>
      <c r="H24"/>
    </row>
    <row r="25" spans="1:8" ht="20.100000000000001" customHeight="1" thickTop="1" x14ac:dyDescent="0.25">
      <c r="A25" s="31"/>
      <c r="B25" s="31"/>
      <c r="C25" s="31"/>
      <c r="D25" s="31"/>
      <c r="E25" s="32"/>
      <c r="F25" s="32"/>
      <c r="G25"/>
      <c r="H25"/>
    </row>
    <row r="26" spans="1:8" ht="20.100000000000001" customHeight="1" x14ac:dyDescent="0.25">
      <c r="A26" s="59" t="s">
        <v>27</v>
      </c>
      <c r="B26" s="59"/>
      <c r="C26" s="59"/>
      <c r="D26" s="59"/>
      <c r="E26" s="59"/>
      <c r="F26" s="59"/>
      <c r="G26"/>
      <c r="H26"/>
    </row>
    <row r="27" spans="1:8" ht="78.75" customHeight="1" x14ac:dyDescent="0.25">
      <c r="A27" s="59"/>
      <c r="B27" s="59"/>
      <c r="C27" s="59"/>
      <c r="D27" s="59"/>
      <c r="E27" s="59"/>
      <c r="F27" s="59"/>
      <c r="G27"/>
      <c r="H27"/>
    </row>
    <row r="28" spans="1:8" ht="20.100000000000001" customHeight="1" x14ac:dyDescent="0.25">
      <c r="D28"/>
      <c r="G28"/>
      <c r="H28"/>
    </row>
    <row r="29" spans="1:8" ht="20.100000000000001" customHeight="1" x14ac:dyDescent="0.25">
      <c r="D29"/>
      <c r="G29"/>
      <c r="H29"/>
    </row>
    <row r="30" spans="1:8" ht="20.100000000000001" customHeight="1" x14ac:dyDescent="0.25">
      <c r="D30"/>
      <c r="G30"/>
      <c r="H30"/>
    </row>
    <row r="31" spans="1:8" ht="20.100000000000001" customHeight="1" x14ac:dyDescent="0.25">
      <c r="D31"/>
      <c r="G31"/>
      <c r="H31"/>
    </row>
    <row r="32" spans="1:8" ht="20.100000000000001" customHeight="1" x14ac:dyDescent="0.25">
      <c r="D32"/>
      <c r="G32"/>
      <c r="H32"/>
    </row>
    <row r="33" spans="4:8" ht="20.100000000000001" customHeight="1" x14ac:dyDescent="0.25">
      <c r="D33"/>
      <c r="G33"/>
      <c r="H33"/>
    </row>
    <row r="34" spans="4:8" ht="20.100000000000001" customHeight="1" x14ac:dyDescent="0.25">
      <c r="D34"/>
      <c r="G34"/>
      <c r="H34"/>
    </row>
    <row r="35" spans="4:8" ht="20.100000000000001" customHeight="1" x14ac:dyDescent="0.25">
      <c r="D35"/>
      <c r="G35"/>
      <c r="H35"/>
    </row>
    <row r="36" spans="4:8" ht="20.100000000000001" customHeight="1" x14ac:dyDescent="0.25">
      <c r="D36"/>
      <c r="G36"/>
      <c r="H36"/>
    </row>
    <row r="37" spans="4:8" ht="20.100000000000001" customHeight="1" x14ac:dyDescent="0.25">
      <c r="D37"/>
      <c r="G37"/>
      <c r="H37"/>
    </row>
    <row r="38" spans="4:8" ht="20.100000000000001" customHeight="1" x14ac:dyDescent="0.25">
      <c r="D38"/>
      <c r="G38"/>
      <c r="H38"/>
    </row>
    <row r="39" spans="4:8" ht="20.100000000000001" customHeight="1" x14ac:dyDescent="0.25">
      <c r="D39"/>
      <c r="G39"/>
      <c r="H39"/>
    </row>
    <row r="40" spans="4:8" ht="20.100000000000001" customHeight="1" x14ac:dyDescent="0.25">
      <c r="D40"/>
      <c r="G40"/>
      <c r="H40"/>
    </row>
    <row r="41" spans="4:8" ht="20.100000000000001" customHeight="1" x14ac:dyDescent="0.25">
      <c r="D41"/>
      <c r="G41"/>
      <c r="H41"/>
    </row>
    <row r="42" spans="4:8" ht="20.100000000000001" customHeight="1" x14ac:dyDescent="0.25">
      <c r="D42"/>
      <c r="G42"/>
      <c r="H42"/>
    </row>
    <row r="43" spans="4:8" ht="20.100000000000001" customHeight="1" x14ac:dyDescent="0.25">
      <c r="D43"/>
      <c r="G43"/>
      <c r="H43"/>
    </row>
    <row r="44" spans="4:8" ht="20.100000000000001" customHeight="1" x14ac:dyDescent="0.25">
      <c r="D44"/>
      <c r="G44"/>
      <c r="H44"/>
    </row>
    <row r="45" spans="4:8" ht="20.100000000000001" customHeight="1" x14ac:dyDescent="0.25">
      <c r="D45"/>
      <c r="G45"/>
      <c r="H45"/>
    </row>
    <row r="46" spans="4:8" ht="20.100000000000001" customHeight="1" x14ac:dyDescent="0.25">
      <c r="D46"/>
      <c r="G46"/>
      <c r="H46"/>
    </row>
    <row r="47" spans="4:8" ht="20.100000000000001" customHeight="1" x14ac:dyDescent="0.25">
      <c r="D47"/>
      <c r="G47"/>
      <c r="H47"/>
    </row>
    <row r="48" spans="4:8" ht="20.100000000000001" customHeight="1" x14ac:dyDescent="0.25">
      <c r="D48"/>
      <c r="G48"/>
      <c r="H48"/>
    </row>
    <row r="49" spans="4:8" ht="20.100000000000001" customHeight="1" x14ac:dyDescent="0.25">
      <c r="D49"/>
      <c r="G49"/>
      <c r="H49"/>
    </row>
    <row r="50" spans="4:8" ht="20.100000000000001" customHeight="1" x14ac:dyDescent="0.25">
      <c r="D50"/>
      <c r="G50"/>
      <c r="H50"/>
    </row>
    <row r="51" spans="4:8" ht="20.100000000000001" customHeight="1" x14ac:dyDescent="0.25">
      <c r="D51"/>
      <c r="G51"/>
      <c r="H51"/>
    </row>
    <row r="52" spans="4:8" ht="20.100000000000001" customHeight="1" x14ac:dyDescent="0.25">
      <c r="D52"/>
      <c r="G52"/>
      <c r="H52"/>
    </row>
    <row r="53" spans="4:8" ht="20.100000000000001" customHeight="1" x14ac:dyDescent="0.25">
      <c r="D53"/>
      <c r="G53"/>
      <c r="H53"/>
    </row>
    <row r="54" spans="4:8" ht="20.100000000000001" customHeight="1" x14ac:dyDescent="0.25">
      <c r="D54"/>
      <c r="G54"/>
      <c r="H54"/>
    </row>
    <row r="55" spans="4:8" ht="20.100000000000001" customHeight="1" x14ac:dyDescent="0.25">
      <c r="D55"/>
      <c r="G55"/>
      <c r="H55"/>
    </row>
    <row r="56" spans="4:8" ht="20.100000000000001" customHeight="1" x14ac:dyDescent="0.25">
      <c r="D56"/>
      <c r="G56"/>
      <c r="H56"/>
    </row>
    <row r="57" spans="4:8" ht="20.100000000000001" customHeight="1" x14ac:dyDescent="0.25">
      <c r="D57"/>
      <c r="G57"/>
      <c r="H57"/>
    </row>
    <row r="58" spans="4:8" ht="20.100000000000001" customHeight="1" x14ac:dyDescent="0.25">
      <c r="D58"/>
      <c r="G58"/>
      <c r="H58"/>
    </row>
    <row r="59" spans="4:8" ht="20.100000000000001" customHeight="1" x14ac:dyDescent="0.25">
      <c r="D59"/>
      <c r="G59"/>
      <c r="H59"/>
    </row>
    <row r="60" spans="4:8" ht="20.100000000000001" customHeight="1" x14ac:dyDescent="0.25">
      <c r="D60"/>
      <c r="G60"/>
      <c r="H60"/>
    </row>
    <row r="61" spans="4:8" ht="20.100000000000001" customHeight="1" x14ac:dyDescent="0.25">
      <c r="D61"/>
      <c r="G61"/>
      <c r="H61"/>
    </row>
    <row r="62" spans="4:8" ht="20.100000000000001" customHeight="1" x14ac:dyDescent="0.25">
      <c r="D62"/>
      <c r="G62"/>
      <c r="H62"/>
    </row>
    <row r="63" spans="4:8" ht="20.100000000000001" customHeight="1" x14ac:dyDescent="0.25">
      <c r="D63"/>
      <c r="G63"/>
      <c r="H63"/>
    </row>
    <row r="64" spans="4:8" ht="20.100000000000001" customHeight="1" x14ac:dyDescent="0.25">
      <c r="D64"/>
      <c r="G64"/>
      <c r="H64"/>
    </row>
    <row r="65" spans="4:8" ht="20.100000000000001" customHeight="1" x14ac:dyDescent="0.25">
      <c r="D65"/>
      <c r="G65"/>
      <c r="H65"/>
    </row>
    <row r="66" spans="4:8" ht="20.100000000000001" customHeight="1" x14ac:dyDescent="0.25">
      <c r="D66"/>
      <c r="G66"/>
      <c r="H66"/>
    </row>
    <row r="67" spans="4:8" ht="20.100000000000001" customHeight="1" x14ac:dyDescent="0.25">
      <c r="D67"/>
      <c r="G67"/>
      <c r="H67"/>
    </row>
    <row r="68" spans="4:8" ht="20.100000000000001" customHeight="1" x14ac:dyDescent="0.25">
      <c r="D68"/>
      <c r="G68"/>
      <c r="H68"/>
    </row>
    <row r="69" spans="4:8" ht="20.100000000000001" customHeight="1" x14ac:dyDescent="0.25">
      <c r="D69"/>
      <c r="G69"/>
      <c r="H69"/>
    </row>
    <row r="70" spans="4:8" ht="20.100000000000001" customHeight="1" x14ac:dyDescent="0.25">
      <c r="D70"/>
      <c r="G70"/>
      <c r="H70"/>
    </row>
    <row r="71" spans="4:8" ht="20.100000000000001" customHeight="1" x14ac:dyDescent="0.25">
      <c r="D71"/>
      <c r="G71"/>
      <c r="H71"/>
    </row>
    <row r="72" spans="4:8" ht="20.100000000000001" customHeight="1" x14ac:dyDescent="0.25">
      <c r="D72"/>
      <c r="G72"/>
      <c r="H72"/>
    </row>
    <row r="73" spans="4:8" ht="20.100000000000001" customHeight="1" x14ac:dyDescent="0.25">
      <c r="D73"/>
      <c r="G73"/>
      <c r="H73"/>
    </row>
    <row r="74" spans="4:8" ht="20.100000000000001" customHeight="1" x14ac:dyDescent="0.25">
      <c r="D74"/>
      <c r="G74"/>
      <c r="H74"/>
    </row>
    <row r="75" spans="4:8" ht="20.100000000000001" customHeight="1" x14ac:dyDescent="0.25">
      <c r="D75"/>
      <c r="G75"/>
      <c r="H75"/>
    </row>
    <row r="76" spans="4:8" ht="20.100000000000001" customHeight="1" x14ac:dyDescent="0.25">
      <c r="D76"/>
      <c r="G76"/>
      <c r="H76"/>
    </row>
    <row r="77" spans="4:8" ht="20.100000000000001" customHeight="1" x14ac:dyDescent="0.25">
      <c r="D77"/>
      <c r="G77"/>
      <c r="H77"/>
    </row>
    <row r="78" spans="4:8" ht="20.100000000000001" customHeight="1" x14ac:dyDescent="0.25">
      <c r="D78"/>
      <c r="G78"/>
      <c r="H78"/>
    </row>
    <row r="79" spans="4:8" ht="20.100000000000001" customHeight="1" x14ac:dyDescent="0.25">
      <c r="D79"/>
      <c r="G79"/>
      <c r="H79"/>
    </row>
    <row r="80" spans="4:8" ht="20.100000000000001" customHeight="1" x14ac:dyDescent="0.25">
      <c r="D80"/>
      <c r="G80"/>
      <c r="H80"/>
    </row>
    <row r="81" spans="4:8" ht="20.100000000000001" customHeight="1" x14ac:dyDescent="0.25">
      <c r="D81"/>
      <c r="G81"/>
      <c r="H81"/>
    </row>
    <row r="82" spans="4:8" ht="20.100000000000001" customHeight="1" x14ac:dyDescent="0.25">
      <c r="D82"/>
      <c r="G82"/>
      <c r="H82"/>
    </row>
    <row r="83" spans="4:8" ht="20.100000000000001" customHeight="1" x14ac:dyDescent="0.25">
      <c r="D83"/>
      <c r="G83"/>
      <c r="H83"/>
    </row>
    <row r="84" spans="4:8" ht="20.100000000000001" customHeight="1" x14ac:dyDescent="0.25">
      <c r="D84"/>
      <c r="G84"/>
      <c r="H84"/>
    </row>
    <row r="85" spans="4:8" ht="20.100000000000001" customHeight="1" x14ac:dyDescent="0.25">
      <c r="D85"/>
      <c r="G85"/>
      <c r="H85"/>
    </row>
    <row r="86" spans="4:8" ht="20.100000000000001" customHeight="1" x14ac:dyDescent="0.25">
      <c r="D86"/>
      <c r="G86"/>
      <c r="H86"/>
    </row>
    <row r="87" spans="4:8" ht="20.100000000000001" customHeight="1" x14ac:dyDescent="0.25">
      <c r="D87"/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</sheetData>
  <autoFilter ref="A4:H4"/>
  <mergeCells count="16">
    <mergeCell ref="B17:E17"/>
    <mergeCell ref="F17:F18"/>
    <mergeCell ref="B18:E18"/>
    <mergeCell ref="A26:F27"/>
    <mergeCell ref="B20:E20"/>
    <mergeCell ref="B8:E8"/>
    <mergeCell ref="B11:E11"/>
    <mergeCell ref="F11:F12"/>
    <mergeCell ref="B12:E12"/>
    <mergeCell ref="B14:E14"/>
    <mergeCell ref="A1:F1"/>
    <mergeCell ref="A3:A4"/>
    <mergeCell ref="B3:D3"/>
    <mergeCell ref="B5:E5"/>
    <mergeCell ref="F5:F6"/>
    <mergeCell ref="B6:E6"/>
  </mergeCells>
  <pageMargins left="0.25" right="0.25" top="0.75" bottom="0.75" header="0.3" footer="0.3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0" workbookViewId="0">
      <selection activeCell="A20" sqref="A20:XFD25"/>
    </sheetView>
  </sheetViews>
  <sheetFormatPr defaultRowHeight="15.75" x14ac:dyDescent="0.25"/>
  <sheetData>
    <row r="1" spans="1:6" ht="16.5" thickBot="1" x14ac:dyDescent="0.3">
      <c r="A1" s="41"/>
      <c r="B1" s="41"/>
      <c r="C1" s="23"/>
    </row>
    <row r="2" spans="1:6" ht="23.25" customHeight="1" thickTop="1" x14ac:dyDescent="0.25">
      <c r="A2" s="10" t="s">
        <v>6</v>
      </c>
      <c r="B2" s="48" t="s">
        <v>16</v>
      </c>
      <c r="C2" s="49"/>
      <c r="D2" s="49"/>
      <c r="E2" s="50"/>
      <c r="F2" s="51"/>
    </row>
    <row r="3" spans="1:6" ht="34.5" customHeight="1" thickBot="1" x14ac:dyDescent="0.3">
      <c r="A3" s="28" t="s">
        <v>7</v>
      </c>
      <c r="B3" s="53" t="s">
        <v>17</v>
      </c>
      <c r="C3" s="54"/>
      <c r="D3" s="54"/>
      <c r="E3" s="55"/>
      <c r="F3" s="52"/>
    </row>
    <row r="4" spans="1:6" ht="24" thickTop="1" thickBot="1" x14ac:dyDescent="0.3">
      <c r="A4" s="28" t="s">
        <v>8</v>
      </c>
      <c r="B4" s="12">
        <v>14</v>
      </c>
      <c r="C4" s="13" t="s">
        <v>9</v>
      </c>
      <c r="D4" s="13"/>
      <c r="E4" s="14"/>
      <c r="F4" s="15"/>
    </row>
    <row r="5" spans="1:6" ht="35.25" thickTop="1" thickBot="1" x14ac:dyDescent="0.3">
      <c r="A5" s="28" t="s">
        <v>10</v>
      </c>
      <c r="B5" s="56" t="s">
        <v>11</v>
      </c>
      <c r="C5" s="57"/>
      <c r="D5" s="57"/>
      <c r="E5" s="58"/>
      <c r="F5" s="15"/>
    </row>
    <row r="6" spans="1:6" ht="24" thickTop="1" thickBot="1" x14ac:dyDescent="0.3">
      <c r="A6" s="28" t="s">
        <v>12</v>
      </c>
      <c r="B6" s="33">
        <v>800</v>
      </c>
      <c r="C6" s="34">
        <v>800</v>
      </c>
      <c r="D6" s="35">
        <v>760</v>
      </c>
      <c r="E6" s="35">
        <f>(B6+C6+D6)/3</f>
        <v>786.66666666666663</v>
      </c>
      <c r="F6" s="36">
        <f>E6</f>
        <v>786.66666666666663</v>
      </c>
    </row>
    <row r="7" spans="1:6" ht="17.25" thickTop="1" thickBot="1" x14ac:dyDescent="0.3">
      <c r="A7" s="37" t="s">
        <v>13</v>
      </c>
      <c r="B7" s="38">
        <f>B6*B4</f>
        <v>11200</v>
      </c>
      <c r="C7" s="38">
        <f>B4*C6</f>
        <v>11200</v>
      </c>
      <c r="D7" s="38">
        <f>B4*D6</f>
        <v>10640</v>
      </c>
      <c r="E7" s="38">
        <v>11013.38</v>
      </c>
      <c r="F7" s="38">
        <f>E7</f>
        <v>11013.38</v>
      </c>
    </row>
    <row r="8" spans="1:6" ht="23.25" customHeight="1" thickTop="1" x14ac:dyDescent="0.25">
      <c r="A8" s="10" t="s">
        <v>6</v>
      </c>
      <c r="B8" s="48" t="s">
        <v>18</v>
      </c>
      <c r="C8" s="49"/>
      <c r="D8" s="49"/>
      <c r="E8" s="50"/>
      <c r="F8" s="51"/>
    </row>
    <row r="9" spans="1:6" ht="34.5" customHeight="1" thickBot="1" x14ac:dyDescent="0.3">
      <c r="A9" s="28" t="s">
        <v>7</v>
      </c>
      <c r="B9" s="53" t="s">
        <v>19</v>
      </c>
      <c r="C9" s="54"/>
      <c r="D9" s="54"/>
      <c r="E9" s="55"/>
      <c r="F9" s="52"/>
    </row>
    <row r="10" spans="1:6" ht="24" thickTop="1" thickBot="1" x14ac:dyDescent="0.3">
      <c r="A10" s="28" t="s">
        <v>8</v>
      </c>
      <c r="B10" s="12">
        <v>8</v>
      </c>
      <c r="C10" s="13" t="s">
        <v>9</v>
      </c>
      <c r="D10" s="13"/>
      <c r="E10" s="14"/>
      <c r="F10" s="15"/>
    </row>
    <row r="11" spans="1:6" ht="35.25" thickTop="1" thickBot="1" x14ac:dyDescent="0.3">
      <c r="A11" s="28" t="s">
        <v>10</v>
      </c>
      <c r="B11" s="56" t="s">
        <v>11</v>
      </c>
      <c r="C11" s="57"/>
      <c r="D11" s="57"/>
      <c r="E11" s="58"/>
      <c r="F11" s="15"/>
    </row>
    <row r="12" spans="1:6" ht="24" thickTop="1" thickBot="1" x14ac:dyDescent="0.3">
      <c r="A12" s="28" t="s">
        <v>12</v>
      </c>
      <c r="B12" s="33">
        <v>1300</v>
      </c>
      <c r="C12" s="34">
        <v>1200</v>
      </c>
      <c r="D12" s="35">
        <v>1000</v>
      </c>
      <c r="E12" s="35">
        <f>(B12+C12+D12)/3</f>
        <v>1166.6666666666667</v>
      </c>
      <c r="F12" s="36">
        <f>E12</f>
        <v>1166.6666666666667</v>
      </c>
    </row>
    <row r="13" spans="1:6" ht="17.25" thickTop="1" thickBot="1" x14ac:dyDescent="0.3">
      <c r="A13" s="37" t="s">
        <v>13</v>
      </c>
      <c r="B13" s="38">
        <f>B12*B10</f>
        <v>10400</v>
      </c>
      <c r="C13" s="38">
        <f>B10*C12</f>
        <v>9600</v>
      </c>
      <c r="D13" s="38">
        <f>D12*B10</f>
        <v>8000</v>
      </c>
      <c r="E13" s="38">
        <f>9333.36</f>
        <v>9333.36</v>
      </c>
      <c r="F13" s="38">
        <v>9333.36</v>
      </c>
    </row>
    <row r="14" spans="1:6" ht="23.25" thickTop="1" x14ac:dyDescent="0.25">
      <c r="A14" s="10" t="s">
        <v>6</v>
      </c>
      <c r="B14" s="48" t="s">
        <v>20</v>
      </c>
      <c r="C14" s="49"/>
      <c r="D14" s="49"/>
      <c r="E14" s="50"/>
      <c r="F14" s="51"/>
    </row>
    <row r="15" spans="1:6" ht="34.5" thickBot="1" x14ac:dyDescent="0.3">
      <c r="A15" s="28" t="s">
        <v>7</v>
      </c>
      <c r="B15" s="53" t="s">
        <v>21</v>
      </c>
      <c r="C15" s="54"/>
      <c r="D15" s="54"/>
      <c r="E15" s="55"/>
      <c r="F15" s="52"/>
    </row>
    <row r="16" spans="1:6" ht="24" thickTop="1" thickBot="1" x14ac:dyDescent="0.3">
      <c r="A16" s="28" t="s">
        <v>8</v>
      </c>
      <c r="B16" s="12">
        <v>6</v>
      </c>
      <c r="C16" s="13" t="s">
        <v>9</v>
      </c>
      <c r="D16" s="13"/>
      <c r="E16" s="14"/>
      <c r="F16" s="15"/>
    </row>
    <row r="17" spans="1:6" ht="35.25" thickTop="1" thickBot="1" x14ac:dyDescent="0.3">
      <c r="A17" s="28" t="s">
        <v>10</v>
      </c>
      <c r="B17" s="56" t="s">
        <v>11</v>
      </c>
      <c r="C17" s="57"/>
      <c r="D17" s="57"/>
      <c r="E17" s="58"/>
      <c r="F17" s="15"/>
    </row>
    <row r="18" spans="1:6" ht="24" thickTop="1" thickBot="1" x14ac:dyDescent="0.3">
      <c r="A18" s="28" t="s">
        <v>12</v>
      </c>
      <c r="B18" s="33">
        <v>350</v>
      </c>
      <c r="C18" s="34">
        <v>350</v>
      </c>
      <c r="D18" s="35">
        <v>140</v>
      </c>
      <c r="E18" s="35">
        <f>(B18+C18+D18)/3</f>
        <v>280</v>
      </c>
      <c r="F18" s="36">
        <f>E18</f>
        <v>280</v>
      </c>
    </row>
    <row r="19" spans="1:6" ht="17.25" thickTop="1" thickBot="1" x14ac:dyDescent="0.3">
      <c r="A19" s="37" t="s">
        <v>13</v>
      </c>
      <c r="B19" s="38">
        <f>B18*B16</f>
        <v>2100</v>
      </c>
      <c r="C19" s="38">
        <f>B16*C18</f>
        <v>2100</v>
      </c>
      <c r="D19" s="38">
        <f>B16*D18</f>
        <v>840</v>
      </c>
      <c r="E19" s="38">
        <f>(B19+C19+D19)/3</f>
        <v>1680</v>
      </c>
      <c r="F19" s="38">
        <f>E19</f>
        <v>1680</v>
      </c>
    </row>
    <row r="20" spans="1:6" ht="23.25" thickTop="1" x14ac:dyDescent="0.25">
      <c r="A20" s="10" t="s">
        <v>6</v>
      </c>
      <c r="B20" s="48" t="s">
        <v>22</v>
      </c>
      <c r="C20" s="49"/>
      <c r="D20" s="49"/>
      <c r="E20" s="50"/>
      <c r="F20" s="51"/>
    </row>
    <row r="21" spans="1:6" ht="34.5" thickBot="1" x14ac:dyDescent="0.3">
      <c r="A21" s="28" t="s">
        <v>7</v>
      </c>
      <c r="B21" s="53" t="s">
        <v>23</v>
      </c>
      <c r="C21" s="54"/>
      <c r="D21" s="54"/>
      <c r="E21" s="55"/>
      <c r="F21" s="52"/>
    </row>
    <row r="22" spans="1:6" ht="24" thickTop="1" thickBot="1" x14ac:dyDescent="0.3">
      <c r="A22" s="28" t="s">
        <v>8</v>
      </c>
      <c r="B22" s="12">
        <v>1</v>
      </c>
      <c r="C22" s="13" t="s">
        <v>9</v>
      </c>
      <c r="D22" s="13"/>
      <c r="E22" s="14"/>
      <c r="F22" s="15"/>
    </row>
    <row r="23" spans="1:6" ht="35.25" thickTop="1" thickBot="1" x14ac:dyDescent="0.3">
      <c r="A23" s="28" t="s">
        <v>10</v>
      </c>
      <c r="B23" s="56" t="s">
        <v>11</v>
      </c>
      <c r="C23" s="57"/>
      <c r="D23" s="57"/>
      <c r="E23" s="58"/>
      <c r="F23" s="15"/>
    </row>
    <row r="24" spans="1:6" ht="24" thickTop="1" thickBot="1" x14ac:dyDescent="0.3">
      <c r="A24" s="28" t="s">
        <v>12</v>
      </c>
      <c r="B24" s="16">
        <v>950</v>
      </c>
      <c r="C24" s="17">
        <v>860</v>
      </c>
      <c r="D24" s="18">
        <v>860</v>
      </c>
      <c r="E24" s="18">
        <f>(B24+C24+D24)/3</f>
        <v>890</v>
      </c>
      <c r="F24" s="19">
        <f>E24</f>
        <v>890</v>
      </c>
    </row>
    <row r="25" spans="1:6" ht="17.25" thickTop="1" thickBot="1" x14ac:dyDescent="0.3">
      <c r="A25" s="37" t="s">
        <v>13</v>
      </c>
      <c r="B25" s="40">
        <f>B24*B22</f>
        <v>950</v>
      </c>
      <c r="C25" s="40">
        <f>B22*C24</f>
        <v>860</v>
      </c>
      <c r="D25" s="40">
        <f>B22*D24</f>
        <v>860</v>
      </c>
      <c r="E25" s="40">
        <f>(B25+C25+D25)/3</f>
        <v>890</v>
      </c>
      <c r="F25" s="40">
        <f>E25</f>
        <v>890</v>
      </c>
    </row>
    <row r="26" spans="1:6" ht="23.25" thickTop="1" x14ac:dyDescent="0.25">
      <c r="A26" s="10" t="s">
        <v>6</v>
      </c>
      <c r="B26" s="48" t="s">
        <v>24</v>
      </c>
      <c r="C26" s="49"/>
      <c r="D26" s="49"/>
      <c r="E26" s="50"/>
      <c r="F26" s="51"/>
    </row>
    <row r="27" spans="1:6" ht="34.5" thickBot="1" x14ac:dyDescent="0.3">
      <c r="A27" s="28" t="s">
        <v>7</v>
      </c>
      <c r="B27" s="53" t="s">
        <v>25</v>
      </c>
      <c r="C27" s="54"/>
      <c r="D27" s="54"/>
      <c r="E27" s="55"/>
      <c r="F27" s="52"/>
    </row>
    <row r="28" spans="1:6" ht="24" thickTop="1" thickBot="1" x14ac:dyDescent="0.3">
      <c r="A28" s="28" t="s">
        <v>8</v>
      </c>
      <c r="B28" s="12">
        <v>6</v>
      </c>
      <c r="C28" s="13" t="s">
        <v>9</v>
      </c>
      <c r="D28" s="13"/>
      <c r="E28" s="14"/>
      <c r="F28" s="15"/>
    </row>
    <row r="29" spans="1:6" ht="35.25" thickTop="1" thickBot="1" x14ac:dyDescent="0.3">
      <c r="A29" s="28" t="s">
        <v>10</v>
      </c>
      <c r="B29" s="56" t="s">
        <v>11</v>
      </c>
      <c r="C29" s="57"/>
      <c r="D29" s="57"/>
      <c r="E29" s="58"/>
      <c r="F29" s="15"/>
    </row>
    <row r="30" spans="1:6" ht="24" thickTop="1" thickBot="1" x14ac:dyDescent="0.3">
      <c r="A30" s="28" t="s">
        <v>12</v>
      </c>
      <c r="B30" s="16">
        <v>60</v>
      </c>
      <c r="C30" s="17">
        <v>80</v>
      </c>
      <c r="D30" s="18">
        <v>80</v>
      </c>
      <c r="E30" s="18">
        <f>(B30+C30+D30)/3</f>
        <v>73.333333333333329</v>
      </c>
      <c r="F30" s="19">
        <f>E30</f>
        <v>73.333333333333329</v>
      </c>
    </row>
    <row r="31" spans="1:6" ht="17.25" thickTop="1" thickBot="1" x14ac:dyDescent="0.3">
      <c r="A31" s="37" t="s">
        <v>13</v>
      </c>
      <c r="B31" s="40">
        <f>B30*B28</f>
        <v>360</v>
      </c>
      <c r="C31" s="40">
        <f>B28*C30</f>
        <v>480</v>
      </c>
      <c r="D31" s="40">
        <f>D30*B28</f>
        <v>480</v>
      </c>
      <c r="E31" s="40">
        <v>439.98</v>
      </c>
      <c r="F31" s="40">
        <v>439.98</v>
      </c>
    </row>
    <row r="32" spans="1:6" ht="17.25" thickTop="1" thickBot="1" x14ac:dyDescent="0.3">
      <c r="A32" s="29" t="s">
        <v>14</v>
      </c>
      <c r="B32" s="30">
        <f>B31+B13+B7</f>
        <v>21960</v>
      </c>
      <c r="C32" s="30">
        <f>C31+C13+C7</f>
        <v>21280</v>
      </c>
      <c r="D32" s="30">
        <f>D31+D13+D7</f>
        <v>19120</v>
      </c>
      <c r="E32" s="30">
        <f>E31+E13+E7</f>
        <v>20786.72</v>
      </c>
      <c r="F32" s="30">
        <f>F31+F13+F7</f>
        <v>20786.72</v>
      </c>
    </row>
    <row r="33" spans="1:6" ht="24" thickTop="1" thickBot="1" x14ac:dyDescent="0.3">
      <c r="A33" s="28" t="s">
        <v>15</v>
      </c>
      <c r="B33" s="30">
        <f>B32</f>
        <v>21960</v>
      </c>
      <c r="C33" s="30">
        <f>C32</f>
        <v>21280</v>
      </c>
      <c r="D33" s="30">
        <f t="shared" ref="D33:F33" si="0">D32</f>
        <v>19120</v>
      </c>
      <c r="E33" s="30">
        <f t="shared" si="0"/>
        <v>20786.72</v>
      </c>
      <c r="F33" s="30">
        <f t="shared" si="0"/>
        <v>20786.72</v>
      </c>
    </row>
    <row r="34" spans="1:6" ht="16.5" thickTop="1" x14ac:dyDescent="0.25">
      <c r="A34" s="31"/>
      <c r="B34" s="31"/>
      <c r="C34" s="31"/>
      <c r="D34" s="31"/>
      <c r="E34" s="32"/>
      <c r="F34" s="32"/>
    </row>
    <row r="35" spans="1:6" x14ac:dyDescent="0.25">
      <c r="A35" s="59" t="s">
        <v>26</v>
      </c>
      <c r="B35" s="59"/>
      <c r="C35" s="59"/>
      <c r="D35" s="59"/>
      <c r="E35" s="59"/>
      <c r="F35" s="59"/>
    </row>
    <row r="36" spans="1:6" x14ac:dyDescent="0.25">
      <c r="A36" s="59"/>
      <c r="B36" s="59"/>
      <c r="C36" s="59"/>
      <c r="D36" s="59"/>
      <c r="E36" s="59"/>
      <c r="F36" s="59"/>
    </row>
  </sheetData>
  <mergeCells count="21">
    <mergeCell ref="B20:E20"/>
    <mergeCell ref="F20:F21"/>
    <mergeCell ref="B21:E21"/>
    <mergeCell ref="B2:E2"/>
    <mergeCell ref="F2:F3"/>
    <mergeCell ref="B3:E3"/>
    <mergeCell ref="B5:E5"/>
    <mergeCell ref="B8:E8"/>
    <mergeCell ref="F8:F9"/>
    <mergeCell ref="B9:E9"/>
    <mergeCell ref="B11:E11"/>
    <mergeCell ref="B14:E14"/>
    <mergeCell ref="F14:F15"/>
    <mergeCell ref="B15:E15"/>
    <mergeCell ref="B17:E17"/>
    <mergeCell ref="A35:F36"/>
    <mergeCell ref="B23:E23"/>
    <mergeCell ref="B26:E26"/>
    <mergeCell ref="F26:F27"/>
    <mergeCell ref="B27:E27"/>
    <mergeCell ref="B29:E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Болдырева Оксана Владиславовна</cp:lastModifiedBy>
  <cp:lastPrinted>2019-08-21T05:07:10Z</cp:lastPrinted>
  <dcterms:created xsi:type="dcterms:W3CDTF">2016-03-22T05:43:38Z</dcterms:created>
  <dcterms:modified xsi:type="dcterms:W3CDTF">2019-09-23T10:59:18Z</dcterms:modified>
</cp:coreProperties>
</file>