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  <sheet name="1" sheetId="2" r:id="rId2"/>
  </sheet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<sst xmlns="http://schemas.openxmlformats.org/spreadsheetml/2006/main" count="112" uniqueCount="56">
  <si>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</si>
  <si>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</si>
  <si>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</si>
  <si>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</si>
  <si>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</si>
  <si>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</si>
  <si>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</si>
  <si>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</si>
  <si>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</si>
  <si>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</si>
  <si>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</si>
  <si>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</si>
  <si>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</si>
  <si>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</si>
  <si>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</si>
  <si>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</si>
  <si>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</si>
  <si>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</si>
  <si>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</si>
  <si>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</si>
  <si>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"Поставка  канцелярских товаров "</t>
  </si>
  <si>
    <t>Альбом для  рисования</t>
  </si>
  <si>
    <t>Бумага для факса</t>
  </si>
  <si>
    <t>Ватман</t>
  </si>
  <si>
    <t>Бумага листовая для офисной техники</t>
  </si>
  <si>
    <t>Бумага писчая</t>
  </si>
  <si>
    <t>уп.</t>
  </si>
  <si>
    <t>Скоросшиватель картонный</t>
  </si>
  <si>
    <t xml:space="preserve">Папка для черчения </t>
  </si>
  <si>
    <t xml:space="preserve">Цветная бумага для принтера </t>
  </si>
  <si>
    <t>Цветная бумага для принтера</t>
  </si>
  <si>
    <t>Папка для акварели</t>
  </si>
  <si>
    <t>Папка-вкладыш</t>
  </si>
  <si>
    <t>Дата подготовки обоснования начальной (максимальной) цены гражданско-правового договора: 13.10.2016 г.</t>
  </si>
  <si>
    <t>Поставщик №1 Исх 41 от 18.04.2016г. Вх. 35 от 19.04.16г.</t>
  </si>
  <si>
    <t>Поставщик №2 Исх 42 от 18.04.2016г. Вх. 36 от 19.04.16г.</t>
  </si>
  <si>
    <t>Поставщик №3 Исх 40 от 18.04.2016г. Вх. 37 от 19.04.16г.</t>
  </si>
  <si>
    <t>Поставщик №4 Исх 43 от 18.04.2016г. Вх. б/н от 26.04.16г.</t>
  </si>
  <si>
    <t xml:space="preserve">Поставщик №5 Исх 39 от 18.04.2016г. Вх. </t>
  </si>
  <si>
    <t xml:space="preserve">Поставщик №6 Исх 44 от 18.04.2016г. Вх. </t>
  </si>
  <si>
    <t xml:space="preserve">Поставщик №7 Исх 45 от 18.04.2016г. Вх. </t>
  </si>
  <si>
    <t xml:space="preserve">Формат: не менее А4. Количество листов: не менее 40. Тип бумаги: офсет. Не менее100 г/м2. Крепление листов: cклейка. Соответствие ГОСТ 7277-77
</t>
  </si>
  <si>
    <t xml:space="preserve">Формат — рулон,   Цвет — белый. Плотность бумаги:  не менее 48 г\м2. Размер: не менее 210х30х12мм и не более211х31х13мм. Длина намотки: не менее 25м.
Соответствие ГОСТ 8942-85
</t>
  </si>
  <si>
    <t xml:space="preserve">Формат не менее А4. Размер: не менее 210х297мм и не более 211х298мм. Плотность не менее 80 г/м2.
В упаковке не менее 500листов. Соответствие ГОСТ Р ИСО 9706-2000
</t>
  </si>
  <si>
    <t xml:space="preserve">Формат не менееА4. Размер: не менее 210х297мм и не более 211х298мм. Плотность не менее 65 г/м2 и не более 70г/м2. В упаковке не менее 250листов. Соответствие ГОСТ 18510-87
</t>
  </si>
  <si>
    <t xml:space="preserve">Формат не менее А4. Обложка: не менее 3- клапанный  мелованный картон. В упаковке не менее 24 листа белого ватмана плотностью не менее 200г/м2.
Соответствие ГОСТ 7277-77
</t>
  </si>
  <si>
    <t xml:space="preserve">Формат не менее А3. Обложка: не менее 3- клапанный  мелованный картон. В упаковке не менее 24 листа белого ватмана плотностью не менее 200г/м2.
Соответствие ГОСТ 7277-77
</t>
  </si>
  <si>
    <t xml:space="preserve">Для документов формата не менееА4. Немелованный картон не менее 450 г/м2. Размер папки не менее 310х220 мм. Длина механизма не менее 120 мм и не более 121мм.  Длина усиков от 40мм до 50 мм. Должен вмещать не менее 200 листов бумаги плотностью не более 80гр/м2.
Соответствие ГОСТ 21479-87
</t>
  </si>
  <si>
    <t xml:space="preserve">Формат: не менее А4. Цвет: кораллово-красный. В упаковке не менее 500листов. Соответствие ГОСТ 6861-73
</t>
  </si>
  <si>
    <t xml:space="preserve">Формат: не менее А4. Цвет: розовый. В упаковке не менее 500л. Соответствие ГОСТ 6861-73
</t>
  </si>
  <si>
    <t xml:space="preserve">Формат: не менее А4. Цвет: желтый. В упаковке не менее 500листов. Соответствие ГОСТ 6861-73
</t>
  </si>
  <si>
    <t xml:space="preserve">Формат: не менее А4. Цвет: голубой. В упаковке не менее 500листов. Соответствие ГОСТ 6861-73
</t>
  </si>
  <si>
    <t xml:space="preserve">Формат: не менее А4. Цвет: зеленый. В упаковке не менее 500листов. Соответствие ГОСТ 6861-73
</t>
  </si>
  <si>
    <t xml:space="preserve">С перфорацией, формат не менее А4, с гладкой , бесцветной поверхностью, толщина пленки не менее 0,03мм, в упаковке не менее 100шт. Соответствие ГОСТ 19360-74
 </t>
  </si>
  <si>
    <t>Запрос на предоставление ценовой информации направлялся семи потенциальным поставщикам, ценовые предложения получены от четырех потенциальных поставщиков.</t>
  </si>
  <si>
    <t xml:space="preserve">Формат не менее А1. В упаковке не менее100л. Плотность: не менее 200 г\м2. Соответствие ГОСТ 597-73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</si>
</sst>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29</xdr:row>
      <xdr:rowOff>57150</xdr:rowOff>
    </xdr:from>
    <xdr:to>
      <xdr:col>2</xdr:col>
      <xdr:colOff>400050</xdr:colOff>
      <xdr:row>31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2875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SheetLayoutView="100" zoomScalePageLayoutView="0" workbookViewId="0" topLeftCell="A13">
      <selection activeCell="C15" sqref="C1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10.8515625" style="0" customWidth="1"/>
    <col min="7" max="7" width="11.7109375" style="0" customWidth="1"/>
    <col min="8" max="9" width="9.7109375" style="0" customWidth="1"/>
    <col min="10" max="11" width="10.28125" style="0" customWidth="1"/>
    <col min="12" max="15" width="10.421875" style="0" customWidth="1"/>
    <col min="16" max="16" width="8.7109375" style="0" customWidth="1"/>
    <col min="17" max="17" width="13.57421875" style="0" customWidth="1"/>
  </cols>
  <sheetData>
    <row r="1" spans="12:17" ht="67.5" customHeight="1">
      <c r="L1" s="37" t="s">
        <v>12</v>
      </c>
      <c r="M1" s="37"/>
      <c r="N1" s="37"/>
      <c r="O1" s="37"/>
      <c r="P1" s="37"/>
      <c r="Q1" s="37"/>
    </row>
    <row r="2" spans="1:17" ht="19.5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7.2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 t="s">
        <v>33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</row>
    <row r="6" spans="1:17" ht="15.75" customHeight="1">
      <c r="A6" s="44" t="s">
        <v>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32.25" customHeight="1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5">
      <c r="A8" s="44" t="s">
        <v>54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10" spans="1:17" ht="20.25" customHeight="1">
      <c r="A10" s="38" t="s">
        <v>4</v>
      </c>
      <c r="B10" s="38" t="s">
        <v>0</v>
      </c>
      <c r="C10" s="45" t="s">
        <v>5</v>
      </c>
      <c r="D10" s="38" t="s">
        <v>15</v>
      </c>
      <c r="E10" s="51" t="s">
        <v>1</v>
      </c>
      <c r="F10" s="52"/>
      <c r="G10" s="38" t="s">
        <v>3</v>
      </c>
      <c r="H10" s="39" t="s">
        <v>2</v>
      </c>
      <c r="I10" s="40"/>
      <c r="J10" s="40"/>
      <c r="K10" s="40"/>
      <c r="L10" s="41"/>
      <c r="M10" s="24"/>
      <c r="N10" s="24"/>
      <c r="O10" s="49" t="s">
        <v>16</v>
      </c>
      <c r="P10" s="38" t="s">
        <v>17</v>
      </c>
      <c r="Q10" s="38" t="s">
        <v>18</v>
      </c>
    </row>
    <row r="11" spans="1:17" ht="131.25" customHeight="1">
      <c r="A11" s="38"/>
      <c r="B11" s="38"/>
      <c r="C11" s="46"/>
      <c r="D11" s="38"/>
      <c r="E11" s="53"/>
      <c r="F11" s="54"/>
      <c r="G11" s="38"/>
      <c r="H11" s="28" t="s">
        <v>34</v>
      </c>
      <c r="I11" s="28" t="s">
        <v>35</v>
      </c>
      <c r="J11" s="28" t="s">
        <v>36</v>
      </c>
      <c r="K11" s="28" t="s">
        <v>37</v>
      </c>
      <c r="L11" s="28" t="s">
        <v>38</v>
      </c>
      <c r="M11" s="28" t="s">
        <v>39</v>
      </c>
      <c r="N11" s="28" t="s">
        <v>40</v>
      </c>
      <c r="O11" s="50"/>
      <c r="P11" s="38"/>
      <c r="Q11" s="38"/>
    </row>
    <row r="12" spans="1:17" ht="12.75" customHeight="1">
      <c r="A12" s="5">
        <v>1</v>
      </c>
      <c r="B12" s="6">
        <v>2</v>
      </c>
      <c r="C12" s="5">
        <v>3</v>
      </c>
      <c r="D12" s="6">
        <v>4</v>
      </c>
      <c r="E12" s="47">
        <v>5</v>
      </c>
      <c r="F12" s="48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5">
        <v>13</v>
      </c>
      <c r="O12" s="5">
        <v>14</v>
      </c>
      <c r="P12" s="6">
        <v>15</v>
      </c>
      <c r="Q12" s="5">
        <v>16</v>
      </c>
    </row>
    <row r="13" spans="1:17" ht="45" customHeight="1">
      <c r="A13" s="11">
        <v>1</v>
      </c>
      <c r="B13" s="26" t="s">
        <v>21</v>
      </c>
      <c r="C13" s="17" t="s">
        <v>14</v>
      </c>
      <c r="D13" s="16">
        <v>80</v>
      </c>
      <c r="E13" s="39" t="s">
        <v>41</v>
      </c>
      <c r="F13" s="56"/>
      <c r="G13" s="14">
        <v>4</v>
      </c>
      <c r="H13" s="12">
        <v>51.49</v>
      </c>
      <c r="I13" s="12">
        <v>53.57</v>
      </c>
      <c r="J13" s="12">
        <v>52.52</v>
      </c>
      <c r="K13" s="13">
        <v>43.75</v>
      </c>
      <c r="L13" s="13" t="s">
        <v>19</v>
      </c>
      <c r="M13" s="13" t="s">
        <v>19</v>
      </c>
      <c r="N13" s="13" t="s">
        <v>19</v>
      </c>
      <c r="O13" s="12">
        <v>50.33</v>
      </c>
      <c r="P13" s="15">
        <f>STDEVA(H13:K13)/(SUM(H13:K13)/COUNTIF(H13:K13,"&gt;0"))</f>
        <v>0.08880421320082939</v>
      </c>
      <c r="Q13" s="12">
        <f>O13*D13</f>
        <v>4026.3999999999996</v>
      </c>
    </row>
    <row r="14" spans="1:17" ht="60" customHeight="1">
      <c r="A14" s="11">
        <v>2</v>
      </c>
      <c r="B14" s="26" t="s">
        <v>22</v>
      </c>
      <c r="C14" s="17" t="s">
        <v>14</v>
      </c>
      <c r="D14" s="16">
        <v>20</v>
      </c>
      <c r="E14" s="39" t="s">
        <v>42</v>
      </c>
      <c r="F14" s="41"/>
      <c r="G14" s="14">
        <v>4</v>
      </c>
      <c r="H14" s="12">
        <v>76.74</v>
      </c>
      <c r="I14" s="12">
        <v>79.84</v>
      </c>
      <c r="J14" s="12">
        <v>78.27</v>
      </c>
      <c r="K14" s="13">
        <v>132</v>
      </c>
      <c r="L14" s="13" t="s">
        <v>19</v>
      </c>
      <c r="M14" s="13" t="s">
        <v>19</v>
      </c>
      <c r="N14" s="13" t="s">
        <v>19</v>
      </c>
      <c r="O14" s="12">
        <v>91.71</v>
      </c>
      <c r="P14" s="15">
        <f aca="true" t="shared" si="0" ref="P14:P26">STDEVA(H14:K14)/(SUM(H14:K14)/COUNTIF(H14:K14,"&gt;0"))</f>
        <v>0.29317852413390605</v>
      </c>
      <c r="Q14" s="12">
        <f aca="true" t="shared" si="1" ref="Q14:Q26">O14*D14</f>
        <v>1834.1999999999998</v>
      </c>
    </row>
    <row r="15" spans="1:17" ht="33" customHeight="1">
      <c r="A15" s="11">
        <v>3</v>
      </c>
      <c r="B15" s="26" t="s">
        <v>23</v>
      </c>
      <c r="C15" s="17" t="s">
        <v>26</v>
      </c>
      <c r="D15" s="16">
        <v>2</v>
      </c>
      <c r="E15" s="39" t="s">
        <v>55</v>
      </c>
      <c r="F15" s="41"/>
      <c r="G15" s="14">
        <v>4</v>
      </c>
      <c r="H15" s="12">
        <v>1655.4</v>
      </c>
      <c r="I15" s="12">
        <v>1722.28</v>
      </c>
      <c r="J15" s="12">
        <v>1688.51</v>
      </c>
      <c r="K15" s="13">
        <v>2371.65</v>
      </c>
      <c r="L15" s="13" t="s">
        <v>19</v>
      </c>
      <c r="M15" s="13" t="s">
        <v>19</v>
      </c>
      <c r="N15" s="13" t="s">
        <v>19</v>
      </c>
      <c r="O15" s="12">
        <v>1266.54</v>
      </c>
      <c r="P15" s="15">
        <f t="shared" si="0"/>
        <v>0.18422010469492026</v>
      </c>
      <c r="Q15" s="12">
        <f t="shared" si="1"/>
        <v>2533.08</v>
      </c>
    </row>
    <row r="16" spans="1:17" ht="62.25" customHeight="1">
      <c r="A16" s="11">
        <v>4</v>
      </c>
      <c r="B16" s="26" t="s">
        <v>24</v>
      </c>
      <c r="C16" s="17" t="s">
        <v>14</v>
      </c>
      <c r="D16" s="16">
        <v>200</v>
      </c>
      <c r="E16" s="39" t="s">
        <v>43</v>
      </c>
      <c r="F16" s="41"/>
      <c r="G16" s="14">
        <v>4</v>
      </c>
      <c r="H16" s="12">
        <v>274.35</v>
      </c>
      <c r="I16" s="12">
        <v>285.44</v>
      </c>
      <c r="J16" s="12">
        <v>279.84</v>
      </c>
      <c r="K16" s="13">
        <v>246.08</v>
      </c>
      <c r="L16" s="13" t="s">
        <v>19</v>
      </c>
      <c r="M16" s="13" t="s">
        <v>19</v>
      </c>
      <c r="N16" s="13" t="s">
        <v>19</v>
      </c>
      <c r="O16" s="12">
        <v>271.42</v>
      </c>
      <c r="P16" s="15">
        <f t="shared" si="0"/>
        <v>0.06445313088715489</v>
      </c>
      <c r="Q16" s="12">
        <f t="shared" si="1"/>
        <v>54284</v>
      </c>
    </row>
    <row r="17" spans="1:17" ht="60.75" customHeight="1">
      <c r="A17" s="11">
        <v>5</v>
      </c>
      <c r="B17" s="26" t="s">
        <v>25</v>
      </c>
      <c r="C17" s="17" t="s">
        <v>14</v>
      </c>
      <c r="D17" s="16">
        <v>25</v>
      </c>
      <c r="E17" s="39" t="s">
        <v>44</v>
      </c>
      <c r="F17" s="41"/>
      <c r="G17" s="14">
        <v>4</v>
      </c>
      <c r="H17" s="12">
        <v>110.05</v>
      </c>
      <c r="I17" s="12">
        <v>114.5</v>
      </c>
      <c r="J17" s="12">
        <v>112.25</v>
      </c>
      <c r="K17" s="13">
        <v>94.73</v>
      </c>
      <c r="L17" s="13" t="s">
        <v>19</v>
      </c>
      <c r="M17" s="13" t="s">
        <v>19</v>
      </c>
      <c r="N17" s="13" t="s">
        <v>19</v>
      </c>
      <c r="O17" s="12">
        <v>107.88</v>
      </c>
      <c r="P17" s="15">
        <f t="shared" si="0"/>
        <v>0.08300293818294348</v>
      </c>
      <c r="Q17" s="12">
        <f t="shared" si="1"/>
        <v>2697</v>
      </c>
    </row>
    <row r="18" spans="1:17" ht="60.75" customHeight="1">
      <c r="A18" s="11">
        <v>6</v>
      </c>
      <c r="B18" s="26" t="s">
        <v>28</v>
      </c>
      <c r="C18" s="17" t="s">
        <v>26</v>
      </c>
      <c r="D18" s="16">
        <v>15</v>
      </c>
      <c r="E18" s="39" t="s">
        <v>45</v>
      </c>
      <c r="F18" s="41"/>
      <c r="G18" s="14">
        <v>4</v>
      </c>
      <c r="H18" s="12">
        <v>115.71</v>
      </c>
      <c r="I18" s="12">
        <v>120.38</v>
      </c>
      <c r="J18" s="12">
        <v>118.02</v>
      </c>
      <c r="K18" s="13">
        <v>90.73</v>
      </c>
      <c r="L18" s="13" t="s">
        <v>19</v>
      </c>
      <c r="M18" s="13" t="s">
        <v>19</v>
      </c>
      <c r="N18" s="13" t="s">
        <v>19</v>
      </c>
      <c r="O18" s="12">
        <v>111.21</v>
      </c>
      <c r="P18" s="15">
        <f t="shared" si="0"/>
        <v>0.12396193427541051</v>
      </c>
      <c r="Q18" s="12">
        <f t="shared" si="1"/>
        <v>1668.1499999999999</v>
      </c>
    </row>
    <row r="19" spans="1:17" ht="61.5" customHeight="1">
      <c r="A19" s="11">
        <v>7</v>
      </c>
      <c r="B19" s="26" t="s">
        <v>31</v>
      </c>
      <c r="C19" s="17" t="s">
        <v>26</v>
      </c>
      <c r="D19" s="16">
        <v>15</v>
      </c>
      <c r="E19" s="39" t="s">
        <v>46</v>
      </c>
      <c r="F19" s="41"/>
      <c r="G19" s="14">
        <v>4</v>
      </c>
      <c r="H19" s="12">
        <v>132.32</v>
      </c>
      <c r="I19" s="12">
        <v>137.67</v>
      </c>
      <c r="J19" s="12">
        <v>134.97</v>
      </c>
      <c r="K19" s="13">
        <v>151.32</v>
      </c>
      <c r="L19" s="13" t="s">
        <v>19</v>
      </c>
      <c r="M19" s="13" t="s">
        <v>19</v>
      </c>
      <c r="N19" s="13" t="s">
        <v>19</v>
      </c>
      <c r="O19" s="12">
        <v>139.07</v>
      </c>
      <c r="P19" s="15">
        <f t="shared" si="0"/>
        <v>0.06078735468414521</v>
      </c>
      <c r="Q19" s="12">
        <f t="shared" si="1"/>
        <v>2086.0499999999997</v>
      </c>
    </row>
    <row r="20" spans="1:17" ht="93" customHeight="1">
      <c r="A20" s="11">
        <v>8</v>
      </c>
      <c r="B20" s="26" t="s">
        <v>27</v>
      </c>
      <c r="C20" s="17" t="s">
        <v>14</v>
      </c>
      <c r="D20" s="16">
        <v>220</v>
      </c>
      <c r="E20" s="39" t="s">
        <v>47</v>
      </c>
      <c r="F20" s="41"/>
      <c r="G20" s="14">
        <v>4</v>
      </c>
      <c r="H20" s="12">
        <v>9.18</v>
      </c>
      <c r="I20" s="12">
        <v>9.55</v>
      </c>
      <c r="J20" s="12">
        <v>9.36</v>
      </c>
      <c r="K20" s="13">
        <v>13.7</v>
      </c>
      <c r="L20" s="13" t="s">
        <v>19</v>
      </c>
      <c r="M20" s="13" t="s">
        <v>19</v>
      </c>
      <c r="N20" s="13" t="s">
        <v>19</v>
      </c>
      <c r="O20" s="12">
        <v>10.44</v>
      </c>
      <c r="P20" s="15">
        <f t="shared" si="0"/>
        <v>0.20804877540158223</v>
      </c>
      <c r="Q20" s="12">
        <f t="shared" si="1"/>
        <v>2296.7999999999997</v>
      </c>
    </row>
    <row r="21" spans="1:17" ht="38.25" customHeight="1">
      <c r="A21" s="11">
        <v>9</v>
      </c>
      <c r="B21" s="26" t="s">
        <v>29</v>
      </c>
      <c r="C21" s="17" t="s">
        <v>26</v>
      </c>
      <c r="D21" s="16">
        <v>3</v>
      </c>
      <c r="E21" s="39" t="s">
        <v>48</v>
      </c>
      <c r="F21" s="41"/>
      <c r="G21" s="14">
        <v>4</v>
      </c>
      <c r="H21" s="12">
        <v>808.87</v>
      </c>
      <c r="I21" s="12">
        <v>841.55</v>
      </c>
      <c r="J21" s="12">
        <v>825.05</v>
      </c>
      <c r="K21" s="13">
        <v>685.48</v>
      </c>
      <c r="L21" s="13" t="s">
        <v>19</v>
      </c>
      <c r="M21" s="13" t="s">
        <v>19</v>
      </c>
      <c r="N21" s="13" t="s">
        <v>19</v>
      </c>
      <c r="O21" s="12">
        <v>790.13</v>
      </c>
      <c r="P21" s="15">
        <f t="shared" si="0"/>
        <v>0.0899746024441362</v>
      </c>
      <c r="Q21" s="12">
        <f t="shared" si="1"/>
        <v>2370.39</v>
      </c>
    </row>
    <row r="22" spans="1:17" ht="32.25" customHeight="1">
      <c r="A22" s="11">
        <v>10</v>
      </c>
      <c r="B22" s="26" t="s">
        <v>29</v>
      </c>
      <c r="C22" s="17" t="s">
        <v>26</v>
      </c>
      <c r="D22" s="16">
        <v>3</v>
      </c>
      <c r="E22" s="39" t="s">
        <v>49</v>
      </c>
      <c r="F22" s="41"/>
      <c r="G22" s="14">
        <v>4</v>
      </c>
      <c r="H22" s="12">
        <v>808.87</v>
      </c>
      <c r="I22" s="12">
        <v>841.55</v>
      </c>
      <c r="J22" s="12">
        <v>825.05</v>
      </c>
      <c r="K22" s="13">
        <v>587.68</v>
      </c>
      <c r="L22" s="13" t="s">
        <v>19</v>
      </c>
      <c r="M22" s="13" t="s">
        <v>19</v>
      </c>
      <c r="N22" s="13" t="s">
        <v>19</v>
      </c>
      <c r="O22" s="12">
        <v>765.68</v>
      </c>
      <c r="P22" s="15">
        <f t="shared" si="0"/>
        <v>0.15602963121017577</v>
      </c>
      <c r="Q22" s="12">
        <f t="shared" si="1"/>
        <v>2297.04</v>
      </c>
    </row>
    <row r="23" spans="1:17" ht="33.75" customHeight="1">
      <c r="A23" s="11">
        <v>11</v>
      </c>
      <c r="B23" s="26" t="s">
        <v>29</v>
      </c>
      <c r="C23" s="17" t="s">
        <v>26</v>
      </c>
      <c r="D23" s="16">
        <v>3</v>
      </c>
      <c r="E23" s="39" t="s">
        <v>50</v>
      </c>
      <c r="F23" s="41"/>
      <c r="G23" s="14">
        <v>4</v>
      </c>
      <c r="H23" s="12">
        <v>808.87</v>
      </c>
      <c r="I23" s="12">
        <v>841.55</v>
      </c>
      <c r="J23" s="12">
        <v>825.05</v>
      </c>
      <c r="K23" s="13">
        <v>587.68</v>
      </c>
      <c r="L23" s="13" t="s">
        <v>19</v>
      </c>
      <c r="M23" s="13" t="s">
        <v>19</v>
      </c>
      <c r="N23" s="13" t="s">
        <v>19</v>
      </c>
      <c r="O23" s="12">
        <v>765.68</v>
      </c>
      <c r="P23" s="15">
        <f t="shared" si="0"/>
        <v>0.15602963121017577</v>
      </c>
      <c r="Q23" s="12">
        <f t="shared" si="1"/>
        <v>2297.04</v>
      </c>
    </row>
    <row r="24" spans="1:17" ht="35.25" customHeight="1">
      <c r="A24" s="10">
        <v>12</v>
      </c>
      <c r="B24" s="26" t="s">
        <v>30</v>
      </c>
      <c r="C24" s="17" t="s">
        <v>26</v>
      </c>
      <c r="D24" s="16">
        <v>3</v>
      </c>
      <c r="E24" s="39" t="s">
        <v>51</v>
      </c>
      <c r="F24" s="41"/>
      <c r="G24" s="14">
        <v>4</v>
      </c>
      <c r="H24" s="12">
        <v>808.87</v>
      </c>
      <c r="I24" s="12">
        <v>841.55</v>
      </c>
      <c r="J24" s="12">
        <v>825.05</v>
      </c>
      <c r="K24" s="13">
        <v>587.68</v>
      </c>
      <c r="L24" s="13" t="s">
        <v>19</v>
      </c>
      <c r="M24" s="13" t="s">
        <v>19</v>
      </c>
      <c r="N24" s="13" t="s">
        <v>19</v>
      </c>
      <c r="O24" s="12">
        <v>765.68</v>
      </c>
      <c r="P24" s="15">
        <f t="shared" si="0"/>
        <v>0.15602963121017577</v>
      </c>
      <c r="Q24" s="12">
        <f t="shared" si="1"/>
        <v>2297.04</v>
      </c>
    </row>
    <row r="25" spans="1:17" ht="33" customHeight="1">
      <c r="A25" s="18">
        <v>13</v>
      </c>
      <c r="B25" s="27" t="s">
        <v>30</v>
      </c>
      <c r="C25" s="19" t="s">
        <v>26</v>
      </c>
      <c r="D25" s="20">
        <v>3</v>
      </c>
      <c r="E25" s="39" t="s">
        <v>52</v>
      </c>
      <c r="F25" s="56"/>
      <c r="G25" s="21">
        <v>4</v>
      </c>
      <c r="H25" s="22">
        <v>808.87</v>
      </c>
      <c r="I25" s="22">
        <v>841.55</v>
      </c>
      <c r="J25" s="22">
        <v>825.05</v>
      </c>
      <c r="K25" s="23">
        <v>587.68</v>
      </c>
      <c r="L25" s="23" t="s">
        <v>19</v>
      </c>
      <c r="M25" s="13" t="s">
        <v>19</v>
      </c>
      <c r="N25" s="13" t="s">
        <v>19</v>
      </c>
      <c r="O25" s="22">
        <v>765.68</v>
      </c>
      <c r="P25" s="15">
        <f t="shared" si="0"/>
        <v>0.15602963121017577</v>
      </c>
      <c r="Q25" s="12">
        <f t="shared" si="1"/>
        <v>2297.04</v>
      </c>
    </row>
    <row r="26" spans="1:17" ht="60.75" customHeight="1">
      <c r="A26" s="10">
        <v>14</v>
      </c>
      <c r="B26" s="26" t="s">
        <v>32</v>
      </c>
      <c r="C26" s="17" t="s">
        <v>26</v>
      </c>
      <c r="D26" s="16">
        <v>30</v>
      </c>
      <c r="E26" s="39" t="s">
        <v>53</v>
      </c>
      <c r="F26" s="41"/>
      <c r="G26" s="14">
        <v>4</v>
      </c>
      <c r="H26" s="12">
        <v>110.05</v>
      </c>
      <c r="I26" s="12">
        <v>114.5</v>
      </c>
      <c r="J26" s="12">
        <v>112.25</v>
      </c>
      <c r="K26" s="13">
        <v>123</v>
      </c>
      <c r="L26" s="13" t="s">
        <v>19</v>
      </c>
      <c r="M26" s="13" t="s">
        <v>19</v>
      </c>
      <c r="N26" s="13" t="s">
        <v>19</v>
      </c>
      <c r="O26" s="12">
        <v>114.95</v>
      </c>
      <c r="P26" s="15">
        <f t="shared" si="0"/>
        <v>0.04928954564636642</v>
      </c>
      <c r="Q26" s="12">
        <f t="shared" si="1"/>
        <v>3448.5</v>
      </c>
    </row>
    <row r="27" spans="1:17" ht="15.75">
      <c r="A27" s="33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25">
        <f>SUM(Q13:Q26)</f>
        <v>86432.72999999998</v>
      </c>
    </row>
    <row r="28" spans="5:6" ht="12.75">
      <c r="E28" s="2"/>
      <c r="F28" s="2"/>
    </row>
    <row r="29" spans="1:17" ht="12.75">
      <c r="A29" s="7" t="s">
        <v>6</v>
      </c>
      <c r="B29" s="7"/>
      <c r="C29" s="2"/>
      <c r="D29" s="2"/>
      <c r="E29" s="9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9"/>
      <c r="M30" s="29"/>
      <c r="N30" s="29"/>
      <c r="O30" s="30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1"/>
      <c r="M31" s="31"/>
      <c r="N31" s="31"/>
      <c r="O31" s="30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2"/>
      <c r="M32" s="32"/>
      <c r="N32" s="32"/>
      <c r="O32" s="32"/>
      <c r="P32" s="2"/>
      <c r="Q32" s="2"/>
    </row>
    <row r="33" spans="1:17" ht="94.5" customHeight="1">
      <c r="A33" s="36" t="s">
        <v>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7" t="s">
        <v>11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</sheetData>
  <sheetProtection/>
  <mergeCells count="33">
    <mergeCell ref="E26:F26"/>
    <mergeCell ref="E24:F24"/>
    <mergeCell ref="E25:F25"/>
    <mergeCell ref="E16:F16"/>
    <mergeCell ref="E17:F17"/>
    <mergeCell ref="E18:F18"/>
    <mergeCell ref="E19:F19"/>
    <mergeCell ref="E20:F20"/>
    <mergeCell ref="E21:F21"/>
    <mergeCell ref="A7:Q7"/>
    <mergeCell ref="E13:F13"/>
    <mergeCell ref="E14:F14"/>
    <mergeCell ref="E15:F15"/>
    <mergeCell ref="E22:F22"/>
    <mergeCell ref="E23:F23"/>
    <mergeCell ref="C10:C11"/>
    <mergeCell ref="Q10:Q11"/>
    <mergeCell ref="P10:P11"/>
    <mergeCell ref="E12:F12"/>
    <mergeCell ref="A8:Q8"/>
    <mergeCell ref="G10:G11"/>
    <mergeCell ref="O10:O11"/>
    <mergeCell ref="E10:F11"/>
    <mergeCell ref="A27:P27"/>
    <mergeCell ref="A33:Q33"/>
    <mergeCell ref="L1:Q1"/>
    <mergeCell ref="D10:D11"/>
    <mergeCell ref="B10:B11"/>
    <mergeCell ref="H10:L10"/>
    <mergeCell ref="A2:Q2"/>
    <mergeCell ref="A3:Q3"/>
    <mergeCell ref="A6:Q6"/>
    <mergeCell ref="A10:A11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0">
      <selection activeCell="J45" sqref="J45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2016-10-21T05:26:58Z</cp:lastPrinted>
  <dcterms:created xsi:type="dcterms:W3CDTF">1996-10-08T23:32:33Z</dcterms:created>
  <dcterms:modified xsi:type="dcterms:W3CDTF">2016-10-21T05:27:39Z</dcterms:modified>
  <cp:category/>
  <cp:version/>
  <cp:contentType/>
  <cp:contentStatus/>
</cp:coreProperties>
</file>