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1 (2)" sheetId="2" r:id="rId2"/>
  </sheets>
  <definedNames>
    <definedName name="_xlnm.Print_Area" localSheetId="0">'Лист1'!$A$1:$N$178</definedName>
    <definedName name="_xlnm.Print_Area" localSheetId="1">'Лист1 (2)'!$A$1:$N$178</definedName>
  </definedNames>
  <calcPr fullCalcOnLoad="1"/>
</workbook>
</file>

<file path=xl/sharedStrings.xml><?xml version="1.0" encoding="utf-8"?>
<sst xmlns="http://schemas.openxmlformats.org/spreadsheetml/2006/main" count="656" uniqueCount="90">
  <si>
    <t>Категории</t>
  </si>
  <si>
    <t>Цены/ поставщиков</t>
  </si>
  <si>
    <t>Х</t>
  </si>
  <si>
    <t>Итого</t>
  </si>
  <si>
    <t>Даты сбора данных</t>
  </si>
  <si>
    <t>Срок действия цен</t>
  </si>
  <si>
    <t>Средняя</t>
  </si>
  <si>
    <t>Начальная цена</t>
  </si>
  <si>
    <t>Наименование товара, тех. хар-ки</t>
  </si>
  <si>
    <t>Кол-во ед. товара</t>
  </si>
  <si>
    <t>Модель производитель</t>
  </si>
  <si>
    <t>Цена за ед. товара</t>
  </si>
  <si>
    <t>3</t>
  </si>
  <si>
    <t>на поставку стандартных товаров без дополнительной комплектации и сопутствующих услуг, работ</t>
  </si>
  <si>
    <t>Итого товары</t>
  </si>
  <si>
    <t>Стоимость доставки</t>
  </si>
  <si>
    <t>Итого с доставкой</t>
  </si>
  <si>
    <t>Наименование поставщика</t>
  </si>
  <si>
    <t>Контактная информация (Тел./факс, адрес электронной почты или адрес) или наименование источника информации</t>
  </si>
  <si>
    <t>Номер поставщика, указанный в таблице</t>
  </si>
  <si>
    <r>
      <t xml:space="preserve">Ф.И.О. руководителя  </t>
    </r>
    <r>
      <rPr>
        <u val="single"/>
        <sz val="10"/>
        <rFont val="Arial"/>
        <family val="2"/>
      </rPr>
      <t>Королькова Ирина Алексеевна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Подпись__________________________</t>
    </r>
  </si>
  <si>
    <t>Крупа овсяная,  ГОСТ 303475</t>
  </si>
  <si>
    <r>
      <t xml:space="preserve">Способ размещения заказа: </t>
    </r>
    <r>
      <rPr>
        <b/>
        <u val="single"/>
        <sz val="10"/>
        <rFont val="Times New Roman"/>
        <family val="1"/>
      </rPr>
      <t>Запрос котировок</t>
    </r>
  </si>
  <si>
    <t>Общество с ограниченной ответственностью "Сов-Оптторг-Продукт"</t>
  </si>
  <si>
    <t>Молоко сухое, натуральный полуфабрикат, выработанный из натурального коровьего молока</t>
  </si>
  <si>
    <t>Фарш говяжий, натуральный полуфабрикат, выработанный из мяса говядины</t>
  </si>
  <si>
    <t>Соколова Светлана Владимировна</t>
  </si>
  <si>
    <t>т.8 (34675) 4-90-52,4-00-50, ХМАО-Югра, г.п. Пионерский, пер. Зеленый, 8</t>
  </si>
  <si>
    <t xml:space="preserve">Яйцо  куриное 1 категории,  ГОСТ 52121-2003, скорлупа яйца чистая, целая, крепкая, без повреждений  </t>
  </si>
  <si>
    <t>Хлеб пшеничный 1 сорт, 700гр, ГОСТ 27842-88, формовой, без других посторонних привкусов и запахов</t>
  </si>
  <si>
    <t>Пшено фасованное  5 кг,  ТУ9294-002-53860659, без зараженности, загрязнений и примесей</t>
  </si>
  <si>
    <t xml:space="preserve">Мед натуральный, без загрязнений и примесей </t>
  </si>
  <si>
    <t>Вода минерализованная, йодированная,  фасовка до 2,5 л, ГОСТ 52109-2003</t>
  </si>
  <si>
    <t>Творог 9% жирности, выработанный из натурального коровьего молока или сливок, ГОСТ Р 52096- 2003,цвет белый с желтоватым или кремовым оттенком, равномерный по всей массе, консистенция нежная однородная</t>
  </si>
  <si>
    <t>Бананы свежие, ГОСТ Р 51783-2001, плоды чистые, без признаков порчи</t>
  </si>
  <si>
    <t>Филе куринное, натуральный бескостный полуфабрикат, фасовка до 1 кг</t>
  </si>
  <si>
    <t>ЗАО Тепличное, г. Екатеринбур</t>
  </si>
  <si>
    <t>ООО Агрофирма "Травянское", г. Каменск-Уральский</t>
  </si>
  <si>
    <t>Крестьянское хозяйство Куркина А.В., Свердлоская обл., с. Рыбниково</t>
  </si>
  <si>
    <t>ЗАО Тепличное, г. Екатеринбург</t>
  </si>
  <si>
    <t>ООО УралТон, г.Екатеринбург</t>
  </si>
  <si>
    <t>ЗАО Алтайская крупа</t>
  </si>
  <si>
    <t>ООО Производственное предприятие Обуховские минеральные воды</t>
  </si>
  <si>
    <t>Геркулес,в соответствии с ГОСТом или ТУ  производителя, без зараженности, загрязнений и примесей, фасовка до 5 кг</t>
  </si>
  <si>
    <t xml:space="preserve">Свекла свежая, ГОСТ 51811-2001, без загрязнений, содержание нитратов в норме, урожай 2011 года </t>
  </si>
  <si>
    <t>Обоснование  расчета начальной (максимальной цены контракта</t>
  </si>
  <si>
    <t>Корма  для  животных</t>
  </si>
  <si>
    <t>06.06.2012г.</t>
  </si>
  <si>
    <t>30.09.2012г.</t>
  </si>
  <si>
    <t>Картофель свежий, без загрязнений, содержание нитратов в норме,  ГОСТ 7452-97, урожай 2012 года</t>
  </si>
  <si>
    <t>Капуста белокочанная, ГОСТ Р 51783-2001, без загрязнений, содержание нитратов в норме, урожай 2012 года</t>
  </si>
  <si>
    <t>Лук репчатый, ГОСТ Р 51783-2001, сухой, без загрязнений, содержание нитратов в норме, урожай 2012 года</t>
  </si>
  <si>
    <t xml:space="preserve">Морковь свежая, ГОСТ Р 51782-2001, содержание нитратов в норме, урожай 2012 года </t>
  </si>
  <si>
    <t>Огурцы свежие, содержание нитратов в норме, урожай 2012 года</t>
  </si>
  <si>
    <t>Орехи  арахис, свежие, плоды чистые, без признаков порчи, урожай 2011 года</t>
  </si>
  <si>
    <t>Яблоки свежие, ГОСТ Р 51783-2001, плоды чистые, без признаков порчи, урожай 2011 года</t>
  </si>
  <si>
    <t>Груши свежие,  ГОСТ Р 51783-2001, величина плода средняя (100-200 гр.), плоды чистые, без признаков порчи, урожай 2011 года</t>
  </si>
  <si>
    <t xml:space="preserve">Виноград свежий, ГОСТ Р 25896-83, плоды чистые, без признаков порчи, урожай 2011 года </t>
  </si>
  <si>
    <t>Апельсины свежие, ГОСТ Р 51783-2001, плоды чистые, урожай 2011года</t>
  </si>
  <si>
    <t>Чеснок свежий, ГОСТ Р 51810-2001, содержание нитратов в норме, урожай 2012 года</t>
  </si>
  <si>
    <t xml:space="preserve"> </t>
  </si>
  <si>
    <t>ОАО Хладокомбинат "Норд" г. Екатеринбург</t>
  </si>
  <si>
    <t>0,6</t>
  </si>
  <si>
    <t>2,4</t>
  </si>
  <si>
    <t>Дата составления сводной таблицы 29.06.2012г.</t>
  </si>
  <si>
    <t>Манка, высший сорт, фасовка до 1 кг</t>
  </si>
  <si>
    <t xml:space="preserve">Говядина, натуральный крупнокусковой, бескостный полуфабрикат </t>
  </si>
  <si>
    <t>Печень, натуральный замороженный, кусковой полуфабрикат</t>
  </si>
  <si>
    <t xml:space="preserve">Сухофрукты, сухие, без признаков порчи и загрязнений </t>
  </si>
  <si>
    <t>Масло растительное, рафинированное, прозрачное, без осадка</t>
  </si>
  <si>
    <t>Овсянка, без загрязнений и примесей, фасовка до 1 кг</t>
  </si>
  <si>
    <t>ООО "Нижнетагильская птицефабрика"</t>
  </si>
  <si>
    <t>ООО "Фаворит и К", г. Екатеринбурт</t>
  </si>
  <si>
    <t>ОАО "Молочный комбинат Саранский", г.Саранск</t>
  </si>
  <si>
    <t>ООО "МЕдиаДакстер"</t>
  </si>
  <si>
    <t>ЗАО "САД-ГИГАНТ", Славянского района, Краснодарского края, пос. Совхозный</t>
  </si>
  <si>
    <t>ООО МедиаДакстер"</t>
  </si>
  <si>
    <t>ООО "МЭЗ Юг Руси", г. Ростов-на-Дону</t>
  </si>
  <si>
    <t>Рыба морская, замороженная, потрошенная, обезглавленная</t>
  </si>
  <si>
    <t>ООО "МедиаДакстер"</t>
  </si>
  <si>
    <t>ИП Соколова Светлана Владимировна</t>
  </si>
  <si>
    <t>ООО "Склад восточный"</t>
  </si>
  <si>
    <t>628240, Тюменская обл., ХМАО-Бгра, Г. Советский, ул. Трассовиков,стр.1,тел. 3-74-79, Коммерческое предложение</t>
  </si>
  <si>
    <t>628240, тюменская обл., ХМАО-Югра, г. Советский,ул. Трассовиков, строение 1,тел/факс (34675) 3-74-79</t>
  </si>
  <si>
    <t>ООО "Склад Восточный"</t>
  </si>
  <si>
    <t>Дата составления сводной таблицы 09.07.2012г.</t>
  </si>
  <si>
    <t xml:space="preserve">т.8 (34675) 4-90-52,4-00-50, ХМАО-Югра, г.п. Пионерский, пер. Зеленый, 8. Коммерчексое предложение </t>
  </si>
  <si>
    <t>628240, Тюменская обл., ХМАО-Югра, г.Советский, ул. Трассовиков, стр. 1, тел. 3-74-79, 3-76-68. Коммерческое предложение</t>
  </si>
  <si>
    <t>628240, ул.. Трассовиков, строение 1, г. Советский, Ханты-Мансийский автономный округ-ЮграКоммерческое предложение</t>
  </si>
  <si>
    <t>Рыба морская, замороженная, потрошенная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</si>
</sst>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 wrapText="1"/>
    </xf>
    <xf numFmtId="186" fontId="0" fillId="0" borderId="12" xfId="0" applyNumberFormat="1" applyBorder="1" applyAlignment="1">
      <alignment horizontal="center" vertical="center" wrapText="1"/>
    </xf>
    <xf numFmtId="186" fontId="0" fillId="0" borderId="13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184" fontId="0" fillId="0" borderId="14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view="pageBreakPreview" zoomScaleSheetLayoutView="100" zoomScalePageLayoutView="0" workbookViewId="0" topLeftCell="A146">
      <selection activeCell="B154" sqref="B154:M154"/>
    </sheetView>
  </sheetViews>
  <sheetFormatPr defaultColWidth="9.140625" defaultRowHeight="12.75"/>
  <cols>
    <col min="1" max="1" width="32.28125" style="0" customWidth="1"/>
    <col min="2" max="5" width="13.57421875" style="0" customWidth="1"/>
    <col min="6" max="13" width="0" style="0" hidden="1" customWidth="1"/>
    <col min="14" max="14" width="13.57421875" style="0" customWidth="1"/>
  </cols>
  <sheetData>
    <row r="1" spans="1:14" s="12" customFormat="1" ht="12.7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2" customFormat="1" ht="12.7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="12" customFormat="1" ht="12.75"/>
    <row r="4" spans="1:14" s="12" customFormat="1" ht="12.75">
      <c r="A4" s="13" t="s">
        <v>46</v>
      </c>
      <c r="B4" s="14"/>
      <c r="C4" s="38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s="1" customFormat="1" ht="12.75" customHeight="1">
      <c r="A6" s="37" t="s">
        <v>0</v>
      </c>
      <c r="B6" s="22" t="s">
        <v>1</v>
      </c>
      <c r="C6" s="23"/>
      <c r="D6" s="24"/>
      <c r="E6" s="34" t="s">
        <v>6</v>
      </c>
      <c r="F6" s="22" t="s">
        <v>1</v>
      </c>
      <c r="G6" s="23"/>
      <c r="H6" s="24"/>
      <c r="I6" s="34" t="s">
        <v>6</v>
      </c>
      <c r="J6" s="22" t="s">
        <v>1</v>
      </c>
      <c r="K6" s="23"/>
      <c r="L6" s="24"/>
      <c r="M6" s="34" t="s">
        <v>6</v>
      </c>
      <c r="N6" s="34" t="s">
        <v>7</v>
      </c>
    </row>
    <row r="7" spans="1:14" s="1" customFormat="1" ht="12.75">
      <c r="A7" s="37"/>
      <c r="B7" s="2">
        <v>1</v>
      </c>
      <c r="C7" s="2">
        <v>2</v>
      </c>
      <c r="D7" s="2" t="s">
        <v>12</v>
      </c>
      <c r="E7" s="35"/>
      <c r="F7" s="2">
        <v>1</v>
      </c>
      <c r="G7" s="2">
        <v>2</v>
      </c>
      <c r="H7" s="2" t="s">
        <v>12</v>
      </c>
      <c r="I7" s="35"/>
      <c r="J7" s="2">
        <v>1</v>
      </c>
      <c r="K7" s="2">
        <v>2</v>
      </c>
      <c r="L7" s="2" t="s">
        <v>12</v>
      </c>
      <c r="M7" s="35"/>
      <c r="N7" s="35"/>
    </row>
    <row r="8" spans="1:14" s="1" customFormat="1" ht="30.75" customHeight="1">
      <c r="A8" s="3" t="s">
        <v>8</v>
      </c>
      <c r="B8" s="28" t="s">
        <v>28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2" t="s">
        <v>2</v>
      </c>
    </row>
    <row r="9" spans="1:14" s="1" customFormat="1" ht="12.75">
      <c r="A9" s="3" t="s">
        <v>9</v>
      </c>
      <c r="B9" s="31">
        <v>330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2" t="s">
        <v>2</v>
      </c>
    </row>
    <row r="10" spans="1:14" s="1" customFormat="1" ht="14.25" customHeight="1">
      <c r="A10" s="3" t="s">
        <v>10</v>
      </c>
      <c r="B10" s="22" t="s">
        <v>71</v>
      </c>
      <c r="C10" s="23"/>
      <c r="D10" s="23"/>
      <c r="E10" s="24"/>
      <c r="F10" s="22"/>
      <c r="G10" s="23"/>
      <c r="H10" s="23"/>
      <c r="I10" s="24"/>
      <c r="J10" s="22"/>
      <c r="K10" s="23"/>
      <c r="L10" s="23"/>
      <c r="M10" s="24"/>
      <c r="N10" s="2" t="s">
        <v>2</v>
      </c>
    </row>
    <row r="11" spans="1:14" s="1" customFormat="1" ht="13.5" customHeight="1">
      <c r="A11" s="3" t="s">
        <v>11</v>
      </c>
      <c r="B11" s="10">
        <v>4.5</v>
      </c>
      <c r="C11" s="10">
        <v>4.5</v>
      </c>
      <c r="D11" s="10">
        <v>4</v>
      </c>
      <c r="E11" s="21">
        <f>SUM(B11:D11)/3</f>
        <v>4.333333333333333</v>
      </c>
      <c r="F11" s="21"/>
      <c r="G11" s="21"/>
      <c r="H11" s="21"/>
      <c r="I11" s="21">
        <f>SUM(F11:H11)/3</f>
        <v>0</v>
      </c>
      <c r="J11" s="21"/>
      <c r="K11" s="21"/>
      <c r="L11" s="21"/>
      <c r="M11" s="21">
        <f>SUM(J11:L11)/3</f>
        <v>0</v>
      </c>
      <c r="N11" s="21">
        <f>E11</f>
        <v>4.333333333333333</v>
      </c>
    </row>
    <row r="12" spans="1:14" s="1" customFormat="1" ht="12.75">
      <c r="A12" s="5" t="s">
        <v>3</v>
      </c>
      <c r="B12" s="4">
        <f>B9*B11</f>
        <v>1485</v>
      </c>
      <c r="C12" s="4">
        <f>B9*C11</f>
        <v>1485</v>
      </c>
      <c r="D12" s="4">
        <f>B9*D11</f>
        <v>1320</v>
      </c>
      <c r="E12" s="4">
        <f>B9*E11</f>
        <v>1430</v>
      </c>
      <c r="F12" s="4">
        <f>B9*F11</f>
        <v>0</v>
      </c>
      <c r="G12" s="4">
        <f>B9*G11</f>
        <v>0</v>
      </c>
      <c r="H12" s="4">
        <f>B9*H11</f>
        <v>0</v>
      </c>
      <c r="I12" s="4">
        <f>F9*I11</f>
        <v>0</v>
      </c>
      <c r="J12" s="4">
        <f>B9*J11</f>
        <v>0</v>
      </c>
      <c r="K12" s="4">
        <f>B9*K11</f>
        <v>0</v>
      </c>
      <c r="L12" s="4">
        <f>B9*L11</f>
        <v>0</v>
      </c>
      <c r="M12" s="4">
        <f>J9*M11</f>
        <v>0</v>
      </c>
      <c r="N12" s="4">
        <f>B9*N11</f>
        <v>1430</v>
      </c>
    </row>
    <row r="13" spans="1:14" s="1" customFormat="1" ht="36.75" customHeight="1">
      <c r="A13" s="3" t="s">
        <v>8</v>
      </c>
      <c r="B13" s="39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2" t="s">
        <v>2</v>
      </c>
    </row>
    <row r="14" spans="1:14" s="1" customFormat="1" ht="12.75">
      <c r="A14" s="3" t="s">
        <v>9</v>
      </c>
      <c r="B14" s="31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" t="s">
        <v>2</v>
      </c>
    </row>
    <row r="15" spans="1:14" s="1" customFormat="1" ht="14.25" customHeight="1">
      <c r="A15" s="3" t="s">
        <v>10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" t="s">
        <v>2</v>
      </c>
    </row>
    <row r="16" spans="1:14" s="1" customFormat="1" ht="13.5" customHeight="1">
      <c r="A16" s="3" t="s">
        <v>11</v>
      </c>
      <c r="B16" s="4">
        <v>24</v>
      </c>
      <c r="C16" s="4">
        <v>25</v>
      </c>
      <c r="D16" s="4">
        <v>24</v>
      </c>
      <c r="E16" s="4">
        <f>SUM(B16:D16)/3</f>
        <v>24.333333333333332</v>
      </c>
      <c r="F16" s="4"/>
      <c r="G16" s="4"/>
      <c r="H16" s="4"/>
      <c r="I16" s="4">
        <f>SUM(F16:H16)/3</f>
        <v>0</v>
      </c>
      <c r="J16" s="4"/>
      <c r="K16" s="4"/>
      <c r="L16" s="4"/>
      <c r="M16" s="4">
        <f>SUM(J16:L16)/3</f>
        <v>0</v>
      </c>
      <c r="N16" s="4">
        <f>E16</f>
        <v>24.333333333333332</v>
      </c>
    </row>
    <row r="17" spans="1:14" s="1" customFormat="1" ht="12.75">
      <c r="A17" s="5" t="s">
        <v>3</v>
      </c>
      <c r="B17" s="4">
        <f>B14*B16</f>
        <v>792</v>
      </c>
      <c r="C17" s="4">
        <f>B14*C16</f>
        <v>825</v>
      </c>
      <c r="D17" s="4">
        <f>B14*D16</f>
        <v>792</v>
      </c>
      <c r="E17" s="4">
        <f>B14*E16</f>
        <v>803</v>
      </c>
      <c r="F17" s="4">
        <f>B14*F16</f>
        <v>0</v>
      </c>
      <c r="G17" s="4">
        <f>B14*G16</f>
        <v>0</v>
      </c>
      <c r="H17" s="4">
        <f>B14*H16</f>
        <v>0</v>
      </c>
      <c r="I17" s="4">
        <f>F14*I16</f>
        <v>0</v>
      </c>
      <c r="J17" s="4">
        <f>B14*J16</f>
        <v>0</v>
      </c>
      <c r="K17" s="4">
        <f>B14*K16</f>
        <v>0</v>
      </c>
      <c r="L17" s="4">
        <f>B14*L16</f>
        <v>0</v>
      </c>
      <c r="M17" s="4">
        <f>J14*M16</f>
        <v>0</v>
      </c>
      <c r="N17" s="4">
        <f>B14*N16</f>
        <v>803</v>
      </c>
    </row>
    <row r="18" spans="1:14" s="1" customFormat="1" ht="27.75" customHeight="1">
      <c r="A18" s="3" t="s">
        <v>8</v>
      </c>
      <c r="B18" s="28" t="s">
        <v>30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" t="s">
        <v>2</v>
      </c>
    </row>
    <row r="19" spans="1:14" s="1" customFormat="1" ht="12.75">
      <c r="A19" s="3" t="s">
        <v>9</v>
      </c>
      <c r="B19" s="31">
        <v>30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2" t="s">
        <v>2</v>
      </c>
    </row>
    <row r="20" spans="1:14" s="1" customFormat="1" ht="13.5" customHeight="1">
      <c r="A20" s="3" t="s">
        <v>10</v>
      </c>
      <c r="B20" s="22" t="s">
        <v>41</v>
      </c>
      <c r="C20" s="23"/>
      <c r="D20" s="23"/>
      <c r="E20" s="24"/>
      <c r="F20" s="22"/>
      <c r="G20" s="23"/>
      <c r="H20" s="23"/>
      <c r="I20" s="24"/>
      <c r="J20" s="22"/>
      <c r="K20" s="23"/>
      <c r="L20" s="23"/>
      <c r="M20" s="24"/>
      <c r="N20" s="2" t="s">
        <v>2</v>
      </c>
    </row>
    <row r="21" spans="1:14" s="1" customFormat="1" ht="13.5" customHeight="1">
      <c r="A21" s="3" t="s">
        <v>11</v>
      </c>
      <c r="B21" s="4">
        <v>36</v>
      </c>
      <c r="C21" s="4">
        <v>40</v>
      </c>
      <c r="D21" s="4">
        <v>35</v>
      </c>
      <c r="E21" s="4">
        <f>SUM(B21:D21)/3</f>
        <v>37</v>
      </c>
      <c r="F21" s="4"/>
      <c r="G21" s="4"/>
      <c r="H21" s="4"/>
      <c r="I21" s="4">
        <f>SUM(F21:H21)/3</f>
        <v>0</v>
      </c>
      <c r="J21" s="4"/>
      <c r="K21" s="4"/>
      <c r="L21" s="4"/>
      <c r="M21" s="4">
        <f>SUM(J21:L21)/3</f>
        <v>0</v>
      </c>
      <c r="N21" s="4">
        <f>E21</f>
        <v>37</v>
      </c>
    </row>
    <row r="22" spans="1:14" s="1" customFormat="1" ht="12.75">
      <c r="A22" s="5" t="s">
        <v>3</v>
      </c>
      <c r="B22" s="4">
        <f>B19*B21</f>
        <v>1080</v>
      </c>
      <c r="C22" s="4">
        <f>B19*C21</f>
        <v>1200</v>
      </c>
      <c r="D22" s="4">
        <f>B19*D21</f>
        <v>1050</v>
      </c>
      <c r="E22" s="4">
        <f>B19*E21</f>
        <v>1110</v>
      </c>
      <c r="F22" s="4">
        <f>B19*F21</f>
        <v>0</v>
      </c>
      <c r="G22" s="4">
        <f>B19*G21</f>
        <v>0</v>
      </c>
      <c r="H22" s="4">
        <f>B19*H21</f>
        <v>0</v>
      </c>
      <c r="I22" s="4">
        <f>F19*I21</f>
        <v>0</v>
      </c>
      <c r="J22" s="4">
        <f>B19*J21</f>
        <v>0</v>
      </c>
      <c r="K22" s="4">
        <f>B19*K21</f>
        <v>0</v>
      </c>
      <c r="L22" s="4">
        <f>B19*L21</f>
        <v>0</v>
      </c>
      <c r="M22" s="4">
        <f>J19*M21</f>
        <v>0</v>
      </c>
      <c r="N22" s="4">
        <f>E22</f>
        <v>1110</v>
      </c>
    </row>
    <row r="23" spans="1:14" s="1" customFormat="1" ht="27.75" customHeight="1" hidden="1">
      <c r="A23" s="3" t="s">
        <v>8</v>
      </c>
      <c r="B23" s="22" t="s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" t="s">
        <v>2</v>
      </c>
    </row>
    <row r="24" spans="1:14" s="1" customFormat="1" ht="12.75" customHeight="1" hidden="1">
      <c r="A24" s="3" t="s">
        <v>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2" t="s">
        <v>2</v>
      </c>
    </row>
    <row r="25" spans="1:14" s="1" customFormat="1" ht="15.75" customHeight="1" hidden="1">
      <c r="A25" s="3" t="s">
        <v>10</v>
      </c>
      <c r="B25" s="22"/>
      <c r="C25" s="23"/>
      <c r="D25" s="23"/>
      <c r="E25" s="24"/>
      <c r="F25" s="22"/>
      <c r="G25" s="23"/>
      <c r="H25" s="23"/>
      <c r="I25" s="24"/>
      <c r="J25" s="22"/>
      <c r="K25" s="23"/>
      <c r="L25" s="23"/>
      <c r="M25" s="24"/>
      <c r="N25" s="2" t="s">
        <v>2</v>
      </c>
    </row>
    <row r="26" spans="1:14" s="1" customFormat="1" ht="13.5" customHeight="1" hidden="1">
      <c r="A26" s="3" t="s">
        <v>11</v>
      </c>
      <c r="B26" s="4"/>
      <c r="C26" s="4"/>
      <c r="D26" s="4"/>
      <c r="E26" s="4">
        <f>SUM(B26:D26)/3</f>
        <v>0</v>
      </c>
      <c r="F26" s="4"/>
      <c r="G26" s="4"/>
      <c r="H26" s="4"/>
      <c r="I26" s="4">
        <f>SUM(F26:H26)/3</f>
        <v>0</v>
      </c>
      <c r="J26" s="4"/>
      <c r="K26" s="4"/>
      <c r="L26" s="4"/>
      <c r="M26" s="4">
        <f>SUM(J26:L26)/3</f>
        <v>0</v>
      </c>
      <c r="N26" s="4">
        <f>E26</f>
        <v>0</v>
      </c>
    </row>
    <row r="27" spans="1:14" s="1" customFormat="1" ht="12.75" customHeight="1" hidden="1">
      <c r="A27" s="5" t="s">
        <v>3</v>
      </c>
      <c r="B27" s="4">
        <f>B24*B26</f>
        <v>0</v>
      </c>
      <c r="C27" s="4">
        <f>B24*C26</f>
        <v>0</v>
      </c>
      <c r="D27" s="4">
        <f>B24*D26</f>
        <v>0</v>
      </c>
      <c r="E27" s="4">
        <f>B24*E26</f>
        <v>0</v>
      </c>
      <c r="F27" s="4">
        <f>B24*F26</f>
        <v>0</v>
      </c>
      <c r="G27" s="4">
        <f>B24*G26</f>
        <v>0</v>
      </c>
      <c r="H27" s="4">
        <f>B24*H26</f>
        <v>0</v>
      </c>
      <c r="I27" s="4">
        <f>F24*I26</f>
        <v>0</v>
      </c>
      <c r="J27" s="4">
        <f>B24*J26</f>
        <v>0</v>
      </c>
      <c r="K27" s="4">
        <f>B24*K26</f>
        <v>0</v>
      </c>
      <c r="L27" s="4">
        <f>B24*L26</f>
        <v>0</v>
      </c>
      <c r="M27" s="4">
        <f>J24*M26</f>
        <v>0</v>
      </c>
      <c r="N27" s="4">
        <f>E27</f>
        <v>0</v>
      </c>
    </row>
    <row r="28" spans="1:14" s="1" customFormat="1" ht="17.25" customHeight="1">
      <c r="A28" s="3" t="s">
        <v>8</v>
      </c>
      <c r="B28" s="28" t="s">
        <v>31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2" t="s">
        <v>2</v>
      </c>
    </row>
    <row r="29" spans="1:14" s="1" customFormat="1" ht="12.75">
      <c r="A29" s="3" t="s">
        <v>9</v>
      </c>
      <c r="B29" s="45" t="s">
        <v>62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" t="s">
        <v>2</v>
      </c>
    </row>
    <row r="30" spans="1:14" s="1" customFormat="1" ht="24" customHeight="1">
      <c r="A30" s="3" t="s">
        <v>10</v>
      </c>
      <c r="B30" s="45" t="s">
        <v>75</v>
      </c>
      <c r="C30" s="23"/>
      <c r="D30" s="23"/>
      <c r="E30" s="24"/>
      <c r="F30" s="22"/>
      <c r="G30" s="23"/>
      <c r="H30" s="23"/>
      <c r="I30" s="24"/>
      <c r="J30" s="22"/>
      <c r="K30" s="23"/>
      <c r="L30" s="23"/>
      <c r="M30" s="24"/>
      <c r="N30" s="2" t="s">
        <v>2</v>
      </c>
    </row>
    <row r="31" spans="1:14" s="1" customFormat="1" ht="13.5" customHeight="1">
      <c r="A31" s="3" t="s">
        <v>11</v>
      </c>
      <c r="B31" s="4">
        <v>550</v>
      </c>
      <c r="C31" s="4">
        <v>450</v>
      </c>
      <c r="D31" s="4">
        <v>350</v>
      </c>
      <c r="E31" s="4">
        <f>SUM(B31:D31)/3</f>
        <v>450</v>
      </c>
      <c r="F31" s="4"/>
      <c r="G31" s="4"/>
      <c r="H31" s="4"/>
      <c r="I31" s="4">
        <f>SUM(F31:H31)/3</f>
        <v>0</v>
      </c>
      <c r="J31" s="4"/>
      <c r="K31" s="4"/>
      <c r="L31" s="4"/>
      <c r="M31" s="4">
        <f>SUM(J31:L31)/3</f>
        <v>0</v>
      </c>
      <c r="N31" s="4">
        <f>E31</f>
        <v>450</v>
      </c>
    </row>
    <row r="32" spans="1:14" s="1" customFormat="1" ht="12.75">
      <c r="A32" s="5" t="s">
        <v>3</v>
      </c>
      <c r="B32" s="4">
        <f>B29*B31</f>
        <v>330</v>
      </c>
      <c r="C32" s="4">
        <f>B29*C31</f>
        <v>270</v>
      </c>
      <c r="D32" s="4">
        <f>B29*D31</f>
        <v>210</v>
      </c>
      <c r="E32" s="4">
        <f>B29*E31</f>
        <v>270</v>
      </c>
      <c r="F32" s="4">
        <f>B29*F31</f>
        <v>0</v>
      </c>
      <c r="G32" s="4">
        <f>B29*G31</f>
        <v>0</v>
      </c>
      <c r="H32" s="4">
        <f>B29*H31</f>
        <v>0</v>
      </c>
      <c r="I32" s="4">
        <f>F29*I31</f>
        <v>0</v>
      </c>
      <c r="J32" s="4">
        <f>B29*J31</f>
        <v>0</v>
      </c>
      <c r="K32" s="4">
        <f>B29*K31</f>
        <v>0</v>
      </c>
      <c r="L32" s="4">
        <f>B29*L31</f>
        <v>0</v>
      </c>
      <c r="M32" s="4">
        <f>J29*M31</f>
        <v>0</v>
      </c>
      <c r="N32" s="4">
        <f>E32</f>
        <v>270</v>
      </c>
    </row>
    <row r="33" spans="1:14" s="1" customFormat="1" ht="30.75" customHeight="1">
      <c r="A33" s="3" t="s">
        <v>8</v>
      </c>
      <c r="B33" s="28" t="s">
        <v>43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" t="s">
        <v>2</v>
      </c>
    </row>
    <row r="34" spans="1:14" s="1" customFormat="1" ht="12.75">
      <c r="A34" s="3" t="s">
        <v>9</v>
      </c>
      <c r="B34" s="31">
        <v>12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" t="s">
        <v>2</v>
      </c>
    </row>
    <row r="35" spans="1:14" s="1" customFormat="1" ht="14.25" customHeight="1">
      <c r="A35" s="3" t="s">
        <v>10</v>
      </c>
      <c r="B35" s="22" t="s">
        <v>41</v>
      </c>
      <c r="C35" s="23"/>
      <c r="D35" s="23"/>
      <c r="E35" s="24"/>
      <c r="F35" s="22"/>
      <c r="G35" s="23"/>
      <c r="H35" s="23"/>
      <c r="I35" s="24"/>
      <c r="J35" s="22"/>
      <c r="K35" s="23"/>
      <c r="L35" s="23"/>
      <c r="M35" s="24"/>
      <c r="N35" s="2" t="s">
        <v>2</v>
      </c>
    </row>
    <row r="36" spans="1:14" s="1" customFormat="1" ht="13.5" customHeight="1">
      <c r="A36" s="3" t="s">
        <v>11</v>
      </c>
      <c r="B36" s="4">
        <v>45</v>
      </c>
      <c r="C36" s="4">
        <v>40</v>
      </c>
      <c r="D36" s="4">
        <v>40</v>
      </c>
      <c r="E36" s="4">
        <f>SUM(B36:D36)/3</f>
        <v>41.666666666666664</v>
      </c>
      <c r="F36" s="4"/>
      <c r="G36" s="4"/>
      <c r="H36" s="4"/>
      <c r="I36" s="4">
        <f>SUM(F36:H36)/3</f>
        <v>0</v>
      </c>
      <c r="J36" s="4"/>
      <c r="K36" s="4"/>
      <c r="L36" s="4"/>
      <c r="M36" s="4">
        <f>SUM(J36:L36)/3</f>
        <v>0</v>
      </c>
      <c r="N36" s="4">
        <f>E36</f>
        <v>41.666666666666664</v>
      </c>
    </row>
    <row r="37" spans="1:14" s="1" customFormat="1" ht="12.75">
      <c r="A37" s="5" t="s">
        <v>3</v>
      </c>
      <c r="B37" s="4">
        <f>B34*B36</f>
        <v>540</v>
      </c>
      <c r="C37" s="4">
        <f>B34*C36</f>
        <v>480</v>
      </c>
      <c r="D37" s="4">
        <f>B34*D36</f>
        <v>480</v>
      </c>
      <c r="E37" s="4">
        <f>B34*E36</f>
        <v>500</v>
      </c>
      <c r="F37" s="4">
        <f>B34*F36</f>
        <v>0</v>
      </c>
      <c r="G37" s="4">
        <f>B34*G36</f>
        <v>0</v>
      </c>
      <c r="H37" s="4">
        <f>B34*H36</f>
        <v>0</v>
      </c>
      <c r="I37" s="4">
        <f>F34*I36</f>
        <v>0</v>
      </c>
      <c r="J37" s="4">
        <f>B34*J36</f>
        <v>0</v>
      </c>
      <c r="K37" s="4">
        <f>B34*K36</f>
        <v>0</v>
      </c>
      <c r="L37" s="4">
        <f>B34*L36</f>
        <v>0</v>
      </c>
      <c r="M37" s="4">
        <f>J34*M36</f>
        <v>0</v>
      </c>
      <c r="N37" s="4">
        <f>E37</f>
        <v>500</v>
      </c>
    </row>
    <row r="38" spans="1:14" s="1" customFormat="1" ht="27.75" customHeight="1">
      <c r="A38" s="3" t="s">
        <v>8</v>
      </c>
      <c r="B38" s="28" t="s">
        <v>32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2" t="s">
        <v>2</v>
      </c>
    </row>
    <row r="39" spans="1:14" s="1" customFormat="1" ht="12.75">
      <c r="A39" s="3" t="s">
        <v>9</v>
      </c>
      <c r="B39" s="31">
        <v>18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N39" s="2" t="s">
        <v>2</v>
      </c>
    </row>
    <row r="40" spans="1:14" s="1" customFormat="1" ht="29.25" customHeight="1">
      <c r="A40" s="3" t="s">
        <v>10</v>
      </c>
      <c r="B40" s="22" t="s">
        <v>42</v>
      </c>
      <c r="C40" s="23"/>
      <c r="D40" s="23"/>
      <c r="E40" s="24"/>
      <c r="F40" s="22"/>
      <c r="G40" s="23"/>
      <c r="H40" s="23"/>
      <c r="I40" s="24"/>
      <c r="J40" s="22"/>
      <c r="K40" s="23"/>
      <c r="L40" s="23"/>
      <c r="M40" s="24"/>
      <c r="N40" s="2" t="s">
        <v>2</v>
      </c>
    </row>
    <row r="41" spans="1:14" s="1" customFormat="1" ht="16.5" customHeight="1">
      <c r="A41" s="3" t="s">
        <v>11</v>
      </c>
      <c r="B41" s="4">
        <v>20</v>
      </c>
      <c r="C41" s="4">
        <v>20</v>
      </c>
      <c r="D41" s="4">
        <v>17</v>
      </c>
      <c r="E41" s="4">
        <f>SUM(B41:D41)/3</f>
        <v>19</v>
      </c>
      <c r="F41" s="4"/>
      <c r="G41" s="4"/>
      <c r="H41" s="4"/>
      <c r="I41" s="4">
        <f>SUM(F41:H41)/3</f>
        <v>0</v>
      </c>
      <c r="J41" s="4"/>
      <c r="K41" s="4"/>
      <c r="L41" s="4"/>
      <c r="M41" s="4">
        <f>SUM(J41:L41)/3</f>
        <v>0</v>
      </c>
      <c r="N41" s="4">
        <f>E41</f>
        <v>19</v>
      </c>
    </row>
    <row r="42" spans="1:14" s="1" customFormat="1" ht="16.5" customHeight="1">
      <c r="A42" s="5" t="s">
        <v>3</v>
      </c>
      <c r="B42" s="4">
        <f>B39*B41</f>
        <v>360</v>
      </c>
      <c r="C42" s="4">
        <f>B39*C41</f>
        <v>360</v>
      </c>
      <c r="D42" s="4">
        <f>B39*D41</f>
        <v>306</v>
      </c>
      <c r="E42" s="4">
        <f>B39*E41</f>
        <v>342</v>
      </c>
      <c r="F42" s="4">
        <f>B39*F41</f>
        <v>0</v>
      </c>
      <c r="G42" s="4">
        <f>B39*G41</f>
        <v>0</v>
      </c>
      <c r="H42" s="4">
        <f>B39*H41</f>
        <v>0</v>
      </c>
      <c r="I42" s="4">
        <f>F39*I41</f>
        <v>0</v>
      </c>
      <c r="J42" s="4">
        <f>B39*J41</f>
        <v>0</v>
      </c>
      <c r="K42" s="4">
        <f>B39*K41</f>
        <v>0</v>
      </c>
      <c r="L42" s="4">
        <f>B39*L41</f>
        <v>0</v>
      </c>
      <c r="M42" s="4">
        <f>J39*M41</f>
        <v>0</v>
      </c>
      <c r="N42" s="4">
        <f>E42</f>
        <v>342</v>
      </c>
    </row>
    <row r="43" spans="1:14" s="1" customFormat="1" ht="28.5" customHeight="1">
      <c r="A43" s="3" t="s">
        <v>8</v>
      </c>
      <c r="B43" s="28" t="s">
        <v>24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2" t="s">
        <v>2</v>
      </c>
    </row>
    <row r="44" spans="1:14" s="1" customFormat="1" ht="18" customHeight="1">
      <c r="A44" s="3" t="s">
        <v>9</v>
      </c>
      <c r="B44" s="42">
        <v>0.999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2" t="s">
        <v>2</v>
      </c>
    </row>
    <row r="45" spans="1:14" s="1" customFormat="1" ht="18" customHeight="1">
      <c r="A45" s="3" t="s">
        <v>10</v>
      </c>
      <c r="B45" s="45" t="s">
        <v>73</v>
      </c>
      <c r="C45" s="23"/>
      <c r="D45" s="23"/>
      <c r="E45" s="24"/>
      <c r="F45" s="22"/>
      <c r="G45" s="23"/>
      <c r="H45" s="23"/>
      <c r="I45" s="24"/>
      <c r="J45" s="22"/>
      <c r="K45" s="23"/>
      <c r="L45" s="23"/>
      <c r="M45" s="24"/>
      <c r="N45" s="2" t="s">
        <v>2</v>
      </c>
    </row>
    <row r="46" spans="1:14" s="1" customFormat="1" ht="14.25" customHeight="1">
      <c r="A46" s="3" t="s">
        <v>11</v>
      </c>
      <c r="B46" s="4">
        <v>250</v>
      </c>
      <c r="C46" s="4">
        <v>240</v>
      </c>
      <c r="D46" s="4">
        <v>235</v>
      </c>
      <c r="E46" s="4">
        <f>SUM(B46:D46)/3</f>
        <v>241.66666666666666</v>
      </c>
      <c r="F46" s="4"/>
      <c r="G46" s="4"/>
      <c r="H46" s="4"/>
      <c r="I46" s="4">
        <f>SUM(F46:H46)/3</f>
        <v>0</v>
      </c>
      <c r="J46" s="4"/>
      <c r="K46" s="4"/>
      <c r="L46" s="4"/>
      <c r="M46" s="4">
        <f>SUM(J46:L46)/3</f>
        <v>0</v>
      </c>
      <c r="N46" s="4">
        <f>E46</f>
        <v>241.66666666666666</v>
      </c>
    </row>
    <row r="47" spans="1:14" s="1" customFormat="1" ht="14.25" customHeight="1">
      <c r="A47" s="5" t="s">
        <v>3</v>
      </c>
      <c r="B47" s="4">
        <f>B44*B46</f>
        <v>249.75</v>
      </c>
      <c r="C47" s="4">
        <f>B44*C46</f>
        <v>239.76</v>
      </c>
      <c r="D47" s="4">
        <f>B44*D46</f>
        <v>234.765</v>
      </c>
      <c r="E47" s="4">
        <f>B44*E46</f>
        <v>241.42499999999998</v>
      </c>
      <c r="F47" s="4">
        <f>B44*F46</f>
        <v>0</v>
      </c>
      <c r="G47" s="4">
        <f>B44*G46</f>
        <v>0</v>
      </c>
      <c r="H47" s="4">
        <f>B44*H46</f>
        <v>0</v>
      </c>
      <c r="I47" s="4">
        <f>F44*I46</f>
        <v>0</v>
      </c>
      <c r="J47" s="4">
        <f>B44*J46</f>
        <v>0</v>
      </c>
      <c r="K47" s="4">
        <f>B44*K46</f>
        <v>0</v>
      </c>
      <c r="L47" s="4">
        <f>B44*L46</f>
        <v>0</v>
      </c>
      <c r="M47" s="4">
        <f>J44*M46</f>
        <v>0</v>
      </c>
      <c r="N47" s="4">
        <f>E47</f>
        <v>241.42499999999998</v>
      </c>
    </row>
    <row r="48" spans="1:14" s="1" customFormat="1" ht="55.5" customHeight="1">
      <c r="A48" s="3" t="s">
        <v>8</v>
      </c>
      <c r="B48" s="28" t="s">
        <v>33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2" t="s">
        <v>2</v>
      </c>
    </row>
    <row r="49" spans="1:14" s="1" customFormat="1" ht="16.5" customHeight="1">
      <c r="A49" s="3" t="s">
        <v>9</v>
      </c>
      <c r="B49" s="31">
        <v>12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2" t="s">
        <v>2</v>
      </c>
    </row>
    <row r="50" spans="1:14" s="1" customFormat="1" ht="16.5" customHeight="1">
      <c r="A50" s="3" t="s">
        <v>10</v>
      </c>
      <c r="B50" s="45" t="s">
        <v>73</v>
      </c>
      <c r="C50" s="23"/>
      <c r="D50" s="23"/>
      <c r="E50" s="24"/>
      <c r="F50" s="22"/>
      <c r="G50" s="23"/>
      <c r="H50" s="23"/>
      <c r="I50" s="24"/>
      <c r="J50" s="22"/>
      <c r="K50" s="23"/>
      <c r="L50" s="23"/>
      <c r="M50" s="24"/>
      <c r="N50" s="2" t="s">
        <v>2</v>
      </c>
    </row>
    <row r="51" spans="1:14" s="1" customFormat="1" ht="13.5" customHeight="1">
      <c r="A51" s="3" t="s">
        <v>11</v>
      </c>
      <c r="B51" s="4">
        <v>273</v>
      </c>
      <c r="C51" s="4">
        <v>273</v>
      </c>
      <c r="D51" s="4">
        <v>250</v>
      </c>
      <c r="E51" s="4">
        <f>SUM(B51:D51)/3</f>
        <v>265.3333333333333</v>
      </c>
      <c r="F51" s="4"/>
      <c r="G51" s="4"/>
      <c r="H51" s="4"/>
      <c r="I51" s="4">
        <f>SUM(F51:H51)/3</f>
        <v>0</v>
      </c>
      <c r="J51" s="4"/>
      <c r="K51" s="4"/>
      <c r="L51" s="4"/>
      <c r="M51" s="4">
        <f>SUM(J51:L51)/3</f>
        <v>0</v>
      </c>
      <c r="N51" s="4">
        <f>E51</f>
        <v>265.3333333333333</v>
      </c>
    </row>
    <row r="52" spans="1:14" s="1" customFormat="1" ht="13.5" customHeight="1">
      <c r="A52" s="5" t="s">
        <v>3</v>
      </c>
      <c r="B52" s="4">
        <f>B49*B51</f>
        <v>3276</v>
      </c>
      <c r="C52" s="4">
        <f>B49*C51</f>
        <v>3276</v>
      </c>
      <c r="D52" s="4">
        <f>B49*D51</f>
        <v>3000</v>
      </c>
      <c r="E52" s="4">
        <f>B49*E51</f>
        <v>3184</v>
      </c>
      <c r="F52" s="4">
        <f>B49*F51</f>
        <v>0</v>
      </c>
      <c r="G52" s="4">
        <f>B49*G51</f>
        <v>0</v>
      </c>
      <c r="H52" s="4">
        <f>B49*H51</f>
        <v>0</v>
      </c>
      <c r="I52" s="4">
        <f>F49*I51</f>
        <v>0</v>
      </c>
      <c r="J52" s="4">
        <f>B49*J51</f>
        <v>0</v>
      </c>
      <c r="K52" s="4">
        <f>B49*K51</f>
        <v>0</v>
      </c>
      <c r="L52" s="4">
        <f>B49*L51</f>
        <v>0</v>
      </c>
      <c r="M52" s="4">
        <f>J49*M51</f>
        <v>0</v>
      </c>
      <c r="N52" s="4">
        <f>E52</f>
        <v>3184</v>
      </c>
    </row>
    <row r="53" spans="1:14" s="1" customFormat="1" ht="28.5" customHeight="1">
      <c r="A53" s="3" t="s">
        <v>8</v>
      </c>
      <c r="B53" s="28" t="s">
        <v>49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2" t="s">
        <v>2</v>
      </c>
    </row>
    <row r="54" spans="1:14" s="1" customFormat="1" ht="14.25" customHeight="1">
      <c r="A54" s="3" t="s">
        <v>9</v>
      </c>
      <c r="B54" s="46">
        <v>13.5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/>
      <c r="N54" s="2" t="s">
        <v>2</v>
      </c>
    </row>
    <row r="55" spans="1:14" s="1" customFormat="1" ht="27" customHeight="1">
      <c r="A55" s="3" t="s">
        <v>10</v>
      </c>
      <c r="B55" s="49" t="s">
        <v>38</v>
      </c>
      <c r="C55" s="50"/>
      <c r="D55" s="50"/>
      <c r="E55" s="51"/>
      <c r="F55" s="22"/>
      <c r="G55" s="23"/>
      <c r="H55" s="23"/>
      <c r="I55" s="24"/>
      <c r="J55" s="22"/>
      <c r="K55" s="23"/>
      <c r="L55" s="23"/>
      <c r="M55" s="24"/>
      <c r="N55" s="2" t="s">
        <v>2</v>
      </c>
    </row>
    <row r="56" spans="1:14" s="1" customFormat="1" ht="13.5" customHeight="1">
      <c r="A56" s="3" t="s">
        <v>11</v>
      </c>
      <c r="B56" s="4">
        <v>40</v>
      </c>
      <c r="C56" s="4">
        <v>35</v>
      </c>
      <c r="D56" s="4">
        <v>30</v>
      </c>
      <c r="E56" s="4">
        <f>SUM(B56:D56)/3</f>
        <v>35</v>
      </c>
      <c r="F56" s="4"/>
      <c r="G56" s="4"/>
      <c r="H56" s="4"/>
      <c r="I56" s="4">
        <f>SUM(F56:H56)/3</f>
        <v>0</v>
      </c>
      <c r="J56" s="4"/>
      <c r="K56" s="4"/>
      <c r="L56" s="4"/>
      <c r="M56" s="4">
        <f>SUM(J56:L56)/3</f>
        <v>0</v>
      </c>
      <c r="N56" s="4">
        <f>E56</f>
        <v>35</v>
      </c>
    </row>
    <row r="57" spans="1:14" s="1" customFormat="1" ht="13.5" customHeight="1">
      <c r="A57" s="5" t="s">
        <v>3</v>
      </c>
      <c r="B57" s="4">
        <f>B54*B56</f>
        <v>540</v>
      </c>
      <c r="C57" s="4">
        <f>B54*C56</f>
        <v>472.5</v>
      </c>
      <c r="D57" s="4">
        <f>B54*D56</f>
        <v>405</v>
      </c>
      <c r="E57" s="4">
        <f>B54*E56</f>
        <v>472.5</v>
      </c>
      <c r="F57" s="4">
        <f>B54*F56</f>
        <v>0</v>
      </c>
      <c r="G57" s="4">
        <f>B54*G56</f>
        <v>0</v>
      </c>
      <c r="H57" s="4">
        <f>B54*H56</f>
        <v>0</v>
      </c>
      <c r="I57" s="4">
        <f>F54*I56</f>
        <v>0</v>
      </c>
      <c r="J57" s="4">
        <f>B54*J56</f>
        <v>0</v>
      </c>
      <c r="K57" s="4">
        <f>B54*K56</f>
        <v>0</v>
      </c>
      <c r="L57" s="4">
        <f>B54*L56</f>
        <v>0</v>
      </c>
      <c r="M57" s="4">
        <f>J54*M56</f>
        <v>0</v>
      </c>
      <c r="N57" s="4">
        <f>E57</f>
        <v>472.5</v>
      </c>
    </row>
    <row r="58" spans="1:14" s="1" customFormat="1" ht="40.5" customHeight="1">
      <c r="A58" s="3" t="s">
        <v>8</v>
      </c>
      <c r="B58" s="28" t="s">
        <v>50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2" t="s">
        <v>2</v>
      </c>
    </row>
    <row r="59" spans="1:14" s="1" customFormat="1" ht="15" customHeight="1">
      <c r="A59" s="3" t="s">
        <v>9</v>
      </c>
      <c r="B59" s="31">
        <v>96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  <c r="N59" s="2" t="s">
        <v>2</v>
      </c>
    </row>
    <row r="60" spans="1:14" s="1" customFormat="1" ht="28.5" customHeight="1">
      <c r="A60" s="3" t="s">
        <v>10</v>
      </c>
      <c r="B60" s="22" t="s">
        <v>38</v>
      </c>
      <c r="C60" s="23"/>
      <c r="D60" s="23"/>
      <c r="E60" s="24"/>
      <c r="F60" s="22"/>
      <c r="G60" s="23"/>
      <c r="H60" s="23"/>
      <c r="I60" s="24"/>
      <c r="J60" s="22"/>
      <c r="K60" s="23"/>
      <c r="L60" s="23"/>
      <c r="M60" s="24"/>
      <c r="N60" s="2" t="s">
        <v>2</v>
      </c>
    </row>
    <row r="61" spans="1:14" s="1" customFormat="1" ht="15" customHeight="1">
      <c r="A61" s="3" t="s">
        <v>11</v>
      </c>
      <c r="B61" s="4">
        <v>40</v>
      </c>
      <c r="C61" s="4">
        <v>35</v>
      </c>
      <c r="D61" s="4">
        <v>31</v>
      </c>
      <c r="E61" s="4">
        <f>SUM(B61:D61)/3</f>
        <v>35.333333333333336</v>
      </c>
      <c r="F61" s="4"/>
      <c r="G61" s="4"/>
      <c r="H61" s="4"/>
      <c r="I61" s="4">
        <f>SUM(F61:H61)/3</f>
        <v>0</v>
      </c>
      <c r="J61" s="4"/>
      <c r="K61" s="4"/>
      <c r="L61" s="4"/>
      <c r="M61" s="4">
        <f>SUM(J61:L61)/3</f>
        <v>0</v>
      </c>
      <c r="N61" s="4">
        <f>E61</f>
        <v>35.333333333333336</v>
      </c>
    </row>
    <row r="62" spans="1:14" s="1" customFormat="1" ht="15" customHeight="1">
      <c r="A62" s="5" t="s">
        <v>3</v>
      </c>
      <c r="B62" s="4">
        <f>B59*B61</f>
        <v>3840</v>
      </c>
      <c r="C62" s="4">
        <f>B59*C61</f>
        <v>3360</v>
      </c>
      <c r="D62" s="4">
        <f>B59*D61</f>
        <v>2976</v>
      </c>
      <c r="E62" s="4">
        <f>B59*E61</f>
        <v>3392</v>
      </c>
      <c r="F62" s="4">
        <f>B59*F61</f>
        <v>0</v>
      </c>
      <c r="G62" s="4">
        <f>B59*G61</f>
        <v>0</v>
      </c>
      <c r="H62" s="4">
        <f>B59*H61</f>
        <v>0</v>
      </c>
      <c r="I62" s="4">
        <f>F59*I61</f>
        <v>0</v>
      </c>
      <c r="J62" s="4">
        <f>B59*J61</f>
        <v>0</v>
      </c>
      <c r="K62" s="4">
        <f>B59*K61</f>
        <v>0</v>
      </c>
      <c r="L62" s="4">
        <f>B59*L61</f>
        <v>0</v>
      </c>
      <c r="M62" s="4">
        <f>J59*M61</f>
        <v>0</v>
      </c>
      <c r="N62" s="4">
        <f>E62</f>
        <v>3392</v>
      </c>
    </row>
    <row r="63" spans="1:14" s="1" customFormat="1" ht="39" customHeight="1">
      <c r="A63" s="3" t="s">
        <v>8</v>
      </c>
      <c r="B63" s="28" t="s">
        <v>51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2" t="s">
        <v>2</v>
      </c>
    </row>
    <row r="64" spans="1:14" s="1" customFormat="1" ht="15" customHeight="1">
      <c r="A64" s="3" t="s">
        <v>9</v>
      </c>
      <c r="B64" s="45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" t="s">
        <v>2</v>
      </c>
    </row>
    <row r="65" spans="1:14" s="1" customFormat="1" ht="15" customHeight="1">
      <c r="A65" s="3" t="s">
        <v>10</v>
      </c>
      <c r="B65" s="22" t="s">
        <v>37</v>
      </c>
      <c r="C65" s="23"/>
      <c r="D65" s="23"/>
      <c r="E65" s="24"/>
      <c r="F65" s="22"/>
      <c r="G65" s="23"/>
      <c r="H65" s="23"/>
      <c r="I65" s="24"/>
      <c r="J65" s="22"/>
      <c r="K65" s="23"/>
      <c r="L65" s="23"/>
      <c r="M65" s="24"/>
      <c r="N65" s="2" t="s">
        <v>2</v>
      </c>
    </row>
    <row r="66" spans="1:14" s="1" customFormat="1" ht="15" customHeight="1">
      <c r="A66" s="3" t="s">
        <v>11</v>
      </c>
      <c r="B66" s="4">
        <v>50</v>
      </c>
      <c r="C66" s="4">
        <v>45</v>
      </c>
      <c r="D66" s="4">
        <v>40</v>
      </c>
      <c r="E66" s="4">
        <f>SUM(B66:D66)/3</f>
        <v>45</v>
      </c>
      <c r="F66" s="4"/>
      <c r="G66" s="4"/>
      <c r="H66" s="4"/>
      <c r="I66" s="4">
        <f>SUM(F66:H66)/3</f>
        <v>0</v>
      </c>
      <c r="J66" s="4"/>
      <c r="K66" s="4"/>
      <c r="L66" s="4"/>
      <c r="M66" s="4">
        <f>SUM(J66:L66)/3</f>
        <v>0</v>
      </c>
      <c r="N66" s="4">
        <f>E66</f>
        <v>45</v>
      </c>
    </row>
    <row r="67" spans="1:14" s="1" customFormat="1" ht="15" customHeight="1">
      <c r="A67" s="5" t="s">
        <v>3</v>
      </c>
      <c r="B67" s="4">
        <f>B64*B66</f>
        <v>120</v>
      </c>
      <c r="C67" s="4">
        <f>B64*C66</f>
        <v>108</v>
      </c>
      <c r="D67" s="4">
        <f>B64*D66</f>
        <v>96</v>
      </c>
      <c r="E67" s="4">
        <f>B64*E66</f>
        <v>108</v>
      </c>
      <c r="F67" s="4">
        <f>B64*F66</f>
        <v>0</v>
      </c>
      <c r="G67" s="4">
        <f>B64*G66</f>
        <v>0</v>
      </c>
      <c r="H67" s="4">
        <f>B64*H66</f>
        <v>0</v>
      </c>
      <c r="I67" s="4">
        <f>F64*I66</f>
        <v>0</v>
      </c>
      <c r="J67" s="4">
        <f>B64*J66</f>
        <v>0</v>
      </c>
      <c r="K67" s="4">
        <f>B64*K66</f>
        <v>0</v>
      </c>
      <c r="L67" s="4">
        <f>B64*L66</f>
        <v>0</v>
      </c>
      <c r="M67" s="4">
        <f>J64*M66</f>
        <v>0</v>
      </c>
      <c r="N67" s="4">
        <f>E67</f>
        <v>108</v>
      </c>
    </row>
    <row r="68" spans="1:14" s="1" customFormat="1" ht="28.5" customHeight="1">
      <c r="A68" s="3" t="s">
        <v>8</v>
      </c>
      <c r="B68" s="28" t="s">
        <v>52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2" t="s">
        <v>2</v>
      </c>
    </row>
    <row r="69" spans="1:14" s="1" customFormat="1" ht="17.25" customHeight="1">
      <c r="A69" s="3" t="s">
        <v>9</v>
      </c>
      <c r="B69" s="31">
        <v>60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2" t="s">
        <v>2</v>
      </c>
    </row>
    <row r="70" spans="1:14" s="1" customFormat="1" ht="17.25" customHeight="1">
      <c r="A70" s="3" t="s">
        <v>10</v>
      </c>
      <c r="B70" s="22" t="s">
        <v>39</v>
      </c>
      <c r="C70" s="23"/>
      <c r="D70" s="23"/>
      <c r="E70" s="24"/>
      <c r="F70" s="22"/>
      <c r="G70" s="23"/>
      <c r="H70" s="23"/>
      <c r="I70" s="24"/>
      <c r="J70" s="22"/>
      <c r="K70" s="23"/>
      <c r="L70" s="23"/>
      <c r="M70" s="24"/>
      <c r="N70" s="2" t="s">
        <v>2</v>
      </c>
    </row>
    <row r="71" spans="1:14" s="1" customFormat="1" ht="15" customHeight="1">
      <c r="A71" s="3" t="s">
        <v>11</v>
      </c>
      <c r="B71" s="4">
        <v>40</v>
      </c>
      <c r="C71" s="4">
        <v>35</v>
      </c>
      <c r="D71" s="4">
        <v>30</v>
      </c>
      <c r="E71" s="4">
        <f>SUM(B71:D71)/3</f>
        <v>35</v>
      </c>
      <c r="F71" s="4"/>
      <c r="G71" s="4"/>
      <c r="H71" s="4"/>
      <c r="I71" s="4">
        <f>SUM(F71:H71)/3</f>
        <v>0</v>
      </c>
      <c r="J71" s="4"/>
      <c r="K71" s="4"/>
      <c r="L71" s="4"/>
      <c r="M71" s="4">
        <f>SUM(J71:L71)/3</f>
        <v>0</v>
      </c>
      <c r="N71" s="4">
        <f>E71</f>
        <v>35</v>
      </c>
    </row>
    <row r="72" spans="1:14" s="1" customFormat="1" ht="15" customHeight="1">
      <c r="A72" s="5" t="s">
        <v>3</v>
      </c>
      <c r="B72" s="4">
        <f>B69*B71</f>
        <v>2400</v>
      </c>
      <c r="C72" s="4">
        <f>B69*C71</f>
        <v>2100</v>
      </c>
      <c r="D72" s="4">
        <f>B69*D71</f>
        <v>1800</v>
      </c>
      <c r="E72" s="4">
        <f>B69*E71</f>
        <v>2100</v>
      </c>
      <c r="F72" s="4">
        <f>B69*F71</f>
        <v>0</v>
      </c>
      <c r="G72" s="4">
        <f>B69*G71</f>
        <v>0</v>
      </c>
      <c r="H72" s="4">
        <f>B69*H71</f>
        <v>0</v>
      </c>
      <c r="I72" s="4">
        <f>F69*I71</f>
        <v>0</v>
      </c>
      <c r="J72" s="4">
        <f>B69*J71</f>
        <v>0</v>
      </c>
      <c r="K72" s="4">
        <f>B69*K71</f>
        <v>0</v>
      </c>
      <c r="L72" s="4">
        <f>B69*L71</f>
        <v>0</v>
      </c>
      <c r="M72" s="4">
        <f>J69*M71</f>
        <v>0</v>
      </c>
      <c r="N72" s="4">
        <f>E72</f>
        <v>2100</v>
      </c>
    </row>
    <row r="73" spans="1:14" s="1" customFormat="1" ht="28.5" customHeight="1">
      <c r="A73" s="3" t="s">
        <v>8</v>
      </c>
      <c r="B73" s="28" t="s">
        <v>53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2" t="s">
        <v>2</v>
      </c>
    </row>
    <row r="74" spans="1:14" s="1" customFormat="1" ht="18" customHeight="1">
      <c r="A74" s="3" t="s">
        <v>9</v>
      </c>
      <c r="B74" s="31">
        <v>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2" t="s">
        <v>2</v>
      </c>
    </row>
    <row r="75" spans="1:14" s="1" customFormat="1" ht="18" customHeight="1">
      <c r="A75" s="3" t="s">
        <v>10</v>
      </c>
      <c r="B75" s="22" t="s">
        <v>39</v>
      </c>
      <c r="C75" s="23"/>
      <c r="D75" s="23"/>
      <c r="E75" s="24"/>
      <c r="F75" s="22"/>
      <c r="G75" s="23"/>
      <c r="H75" s="23"/>
      <c r="I75" s="24"/>
      <c r="J75" s="22"/>
      <c r="K75" s="23"/>
      <c r="L75" s="23"/>
      <c r="M75" s="24"/>
      <c r="N75" s="2" t="s">
        <v>2</v>
      </c>
    </row>
    <row r="76" spans="1:14" s="1" customFormat="1" ht="15" customHeight="1">
      <c r="A76" s="3" t="s">
        <v>11</v>
      </c>
      <c r="B76" s="4">
        <v>85</v>
      </c>
      <c r="C76" s="4">
        <v>85</v>
      </c>
      <c r="D76" s="4">
        <v>80</v>
      </c>
      <c r="E76" s="4">
        <f>SUM(B76:D76)/3</f>
        <v>83.33333333333333</v>
      </c>
      <c r="F76" s="4"/>
      <c r="G76" s="4"/>
      <c r="H76" s="4"/>
      <c r="I76" s="4">
        <f>SUM(F76:H76)/3</f>
        <v>0</v>
      </c>
      <c r="J76" s="4"/>
      <c r="K76" s="4"/>
      <c r="L76" s="4"/>
      <c r="M76" s="4">
        <f>SUM(J76:L76)/3</f>
        <v>0</v>
      </c>
      <c r="N76" s="4">
        <f>E76</f>
        <v>83.33333333333333</v>
      </c>
    </row>
    <row r="77" spans="1:14" s="1" customFormat="1" ht="15" customHeight="1">
      <c r="A77" s="5" t="s">
        <v>3</v>
      </c>
      <c r="B77" s="4">
        <f>B74*B76</f>
        <v>765</v>
      </c>
      <c r="C77" s="4">
        <f>B74*C76</f>
        <v>765</v>
      </c>
      <c r="D77" s="4">
        <f>B74*D76</f>
        <v>720</v>
      </c>
      <c r="E77" s="4">
        <f>B74*E76</f>
        <v>750</v>
      </c>
      <c r="F77" s="4">
        <f>B74*F76</f>
        <v>0</v>
      </c>
      <c r="G77" s="4">
        <f>B74*G76</f>
        <v>0</v>
      </c>
      <c r="H77" s="4">
        <f>B74*H76</f>
        <v>0</v>
      </c>
      <c r="I77" s="4">
        <f>F74*I76</f>
        <v>0</v>
      </c>
      <c r="J77" s="4">
        <f>B74*J76</f>
        <v>0</v>
      </c>
      <c r="K77" s="4">
        <f>B74*K76</f>
        <v>0</v>
      </c>
      <c r="L77" s="4">
        <f>B74*L76</f>
        <v>0</v>
      </c>
      <c r="M77" s="4">
        <f>J74*M76</f>
        <v>0</v>
      </c>
      <c r="N77" s="4">
        <f>E77</f>
        <v>750</v>
      </c>
    </row>
    <row r="78" spans="1:14" s="1" customFormat="1" ht="28.5" customHeight="1">
      <c r="A78" s="3" t="s">
        <v>8</v>
      </c>
      <c r="B78" s="28" t="s">
        <v>59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2" t="s">
        <v>2</v>
      </c>
    </row>
    <row r="79" spans="1:14" s="1" customFormat="1" ht="15" customHeight="1">
      <c r="A79" s="3" t="s">
        <v>9</v>
      </c>
      <c r="B79" s="25">
        <v>0.6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" t="s">
        <v>2</v>
      </c>
    </row>
    <row r="80" spans="1:14" s="1" customFormat="1" ht="15" customHeight="1">
      <c r="A80" s="3" t="s">
        <v>10</v>
      </c>
      <c r="B80" s="22" t="s">
        <v>36</v>
      </c>
      <c r="C80" s="23"/>
      <c r="D80" s="23"/>
      <c r="E80" s="24"/>
      <c r="F80" s="22"/>
      <c r="G80" s="23"/>
      <c r="H80" s="23"/>
      <c r="I80" s="24"/>
      <c r="J80" s="22"/>
      <c r="K80" s="23"/>
      <c r="L80" s="23"/>
      <c r="M80" s="24"/>
      <c r="N80" s="2" t="s">
        <v>2</v>
      </c>
    </row>
    <row r="81" spans="1:14" s="1" customFormat="1" ht="15" customHeight="1">
      <c r="A81" s="3" t="s">
        <v>11</v>
      </c>
      <c r="B81" s="20">
        <v>170</v>
      </c>
      <c r="C81" s="20">
        <v>165</v>
      </c>
      <c r="D81" s="20">
        <v>160</v>
      </c>
      <c r="E81" s="20">
        <f>SUM(B81:D81)/3</f>
        <v>165</v>
      </c>
      <c r="F81" s="4"/>
      <c r="G81" s="4"/>
      <c r="H81" s="4"/>
      <c r="I81" s="4">
        <f>SUM(F81:H81)/3</f>
        <v>0</v>
      </c>
      <c r="J81" s="4"/>
      <c r="K81" s="4"/>
      <c r="L81" s="4"/>
      <c r="M81" s="4">
        <f>SUM(J81:L81)/3</f>
        <v>0</v>
      </c>
      <c r="N81" s="4">
        <f>E81</f>
        <v>165</v>
      </c>
    </row>
    <row r="82" spans="1:14" s="1" customFormat="1" ht="15" customHeight="1">
      <c r="A82" s="5" t="s">
        <v>3</v>
      </c>
      <c r="B82" s="4">
        <f>B79*B81</f>
        <v>102</v>
      </c>
      <c r="C82" s="4">
        <f>B79*C81</f>
        <v>99</v>
      </c>
      <c r="D82" s="4">
        <f>B79*D81</f>
        <v>96</v>
      </c>
      <c r="E82" s="4">
        <f>B79*E81</f>
        <v>99</v>
      </c>
      <c r="F82" s="4">
        <f>B79*F81</f>
        <v>0</v>
      </c>
      <c r="G82" s="4">
        <f>B79*G81</f>
        <v>0</v>
      </c>
      <c r="H82" s="4">
        <f>B79*H81</f>
        <v>0</v>
      </c>
      <c r="I82" s="4">
        <f>F79*I81</f>
        <v>0</v>
      </c>
      <c r="J82" s="4">
        <f>B79*J81</f>
        <v>0</v>
      </c>
      <c r="K82" s="4">
        <f>B79*K81</f>
        <v>0</v>
      </c>
      <c r="L82" s="4">
        <f>B79*L81</f>
        <v>0</v>
      </c>
      <c r="M82" s="4">
        <f>J79*M81</f>
        <v>0</v>
      </c>
      <c r="N82" s="4">
        <f>E82</f>
        <v>99</v>
      </c>
    </row>
    <row r="83" spans="1:14" s="1" customFormat="1" ht="28.5" customHeight="1">
      <c r="A83" s="3" t="s">
        <v>8</v>
      </c>
      <c r="B83" s="28" t="s">
        <v>44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2" t="s">
        <v>2</v>
      </c>
    </row>
    <row r="84" spans="1:14" s="1" customFormat="1" ht="15.75" customHeight="1">
      <c r="A84" s="3" t="s">
        <v>9</v>
      </c>
      <c r="B84" s="31">
        <v>66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2" t="s">
        <v>2</v>
      </c>
    </row>
    <row r="85" spans="1:14" s="1" customFormat="1" ht="15.75" customHeight="1">
      <c r="A85" s="3" t="s">
        <v>10</v>
      </c>
      <c r="B85" s="22" t="s">
        <v>36</v>
      </c>
      <c r="C85" s="23"/>
      <c r="D85" s="23"/>
      <c r="E85" s="24"/>
      <c r="F85" s="22"/>
      <c r="G85" s="23"/>
      <c r="H85" s="23"/>
      <c r="I85" s="24"/>
      <c r="J85" s="22"/>
      <c r="K85" s="23"/>
      <c r="L85" s="23"/>
      <c r="M85" s="24"/>
      <c r="N85" s="2" t="s">
        <v>2</v>
      </c>
    </row>
    <row r="86" spans="1:14" s="1" customFormat="1" ht="13.5" customHeight="1">
      <c r="A86" s="3" t="s">
        <v>11</v>
      </c>
      <c r="B86" s="4">
        <v>50</v>
      </c>
      <c r="C86" s="4">
        <v>45</v>
      </c>
      <c r="D86" s="4">
        <v>40</v>
      </c>
      <c r="E86" s="4">
        <f>SUM(B86:D86)/3</f>
        <v>45</v>
      </c>
      <c r="F86" s="4"/>
      <c r="G86" s="4"/>
      <c r="H86" s="4"/>
      <c r="I86" s="4">
        <f>SUM(F86:H86)/3</f>
        <v>0</v>
      </c>
      <c r="J86" s="4"/>
      <c r="K86" s="4"/>
      <c r="L86" s="4"/>
      <c r="M86" s="4">
        <f>SUM(J86:L86)/3</f>
        <v>0</v>
      </c>
      <c r="N86" s="4">
        <f>E86</f>
        <v>45</v>
      </c>
    </row>
    <row r="87" spans="1:14" s="1" customFormat="1" ht="13.5" customHeight="1">
      <c r="A87" s="5" t="s">
        <v>3</v>
      </c>
      <c r="B87" s="4">
        <f>B84*B86</f>
        <v>3300</v>
      </c>
      <c r="C87" s="4">
        <f>B84*C86</f>
        <v>2970</v>
      </c>
      <c r="D87" s="4">
        <f>B84*D86</f>
        <v>2640</v>
      </c>
      <c r="E87" s="4">
        <f>B84*E86</f>
        <v>2970</v>
      </c>
      <c r="F87" s="4">
        <f>B84*F86</f>
        <v>0</v>
      </c>
      <c r="G87" s="4">
        <f>B84*G86</f>
        <v>0</v>
      </c>
      <c r="H87" s="4">
        <f>B84*H86</f>
        <v>0</v>
      </c>
      <c r="I87" s="4">
        <f>F84*I86</f>
        <v>0</v>
      </c>
      <c r="J87" s="4">
        <f>B84*J86</f>
        <v>0</v>
      </c>
      <c r="K87" s="4">
        <f>B84*K86</f>
        <v>0</v>
      </c>
      <c r="L87" s="4">
        <f>B84*L86</f>
        <v>0</v>
      </c>
      <c r="M87" s="4">
        <f>J84*M86</f>
        <v>0</v>
      </c>
      <c r="N87" s="4">
        <f>E87</f>
        <v>2970</v>
      </c>
    </row>
    <row r="88" spans="1:14" s="1" customFormat="1" ht="28.5" customHeight="1">
      <c r="A88" s="3" t="s">
        <v>8</v>
      </c>
      <c r="B88" s="28" t="s">
        <v>58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/>
      <c r="N88" s="2" t="s">
        <v>2</v>
      </c>
    </row>
    <row r="89" spans="1:14" s="1" customFormat="1" ht="15.75" customHeight="1">
      <c r="A89" s="3" t="s">
        <v>9</v>
      </c>
      <c r="B89" s="31">
        <v>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2" t="s">
        <v>2</v>
      </c>
    </row>
    <row r="90" spans="1:14" s="1" customFormat="1" ht="15.75" customHeight="1">
      <c r="A90" s="3" t="s">
        <v>10</v>
      </c>
      <c r="B90" s="45" t="s">
        <v>76</v>
      </c>
      <c r="C90" s="23"/>
      <c r="D90" s="23"/>
      <c r="E90" s="24"/>
      <c r="F90" s="22"/>
      <c r="G90" s="23"/>
      <c r="H90" s="23"/>
      <c r="I90" s="24"/>
      <c r="J90" s="22"/>
      <c r="K90" s="23"/>
      <c r="L90" s="23"/>
      <c r="M90" s="24"/>
      <c r="N90" s="2" t="s">
        <v>2</v>
      </c>
    </row>
    <row r="91" spans="1:14" s="1" customFormat="1" ht="16.5" customHeight="1">
      <c r="A91" s="3" t="s">
        <v>11</v>
      </c>
      <c r="B91" s="4">
        <v>85</v>
      </c>
      <c r="C91" s="10">
        <v>75</v>
      </c>
      <c r="D91" s="4">
        <v>70</v>
      </c>
      <c r="E91" s="4">
        <f>SUM(B91:D91)/3</f>
        <v>76.66666666666667</v>
      </c>
      <c r="F91" s="4"/>
      <c r="G91" s="4"/>
      <c r="H91" s="4"/>
      <c r="I91" s="4">
        <f>SUM(F91:H91)/3</f>
        <v>0</v>
      </c>
      <c r="J91" s="4"/>
      <c r="K91" s="4"/>
      <c r="L91" s="4"/>
      <c r="M91" s="4">
        <f>SUM(J91:L91)/3</f>
        <v>0</v>
      </c>
      <c r="N91" s="4">
        <f>E91</f>
        <v>76.66666666666667</v>
      </c>
    </row>
    <row r="92" spans="1:14" s="1" customFormat="1" ht="16.5" customHeight="1">
      <c r="A92" s="5" t="s">
        <v>3</v>
      </c>
      <c r="B92" s="4">
        <f>B89*B91</f>
        <v>510</v>
      </c>
      <c r="C92" s="4">
        <f>B89*C91</f>
        <v>450</v>
      </c>
      <c r="D92" s="4">
        <f>B89*D91</f>
        <v>420</v>
      </c>
      <c r="E92" s="4">
        <f>B89*E91</f>
        <v>460</v>
      </c>
      <c r="F92" s="4">
        <f>B89*F91</f>
        <v>0</v>
      </c>
      <c r="G92" s="4">
        <f>B89*G91</f>
        <v>0</v>
      </c>
      <c r="H92" s="4">
        <f>B89*H91</f>
        <v>0</v>
      </c>
      <c r="I92" s="4">
        <f>F89*I91</f>
        <v>0</v>
      </c>
      <c r="J92" s="4">
        <f>B89*J91</f>
        <v>0</v>
      </c>
      <c r="K92" s="4">
        <f>B89*K91</f>
        <v>0</v>
      </c>
      <c r="L92" s="4">
        <f>B89*L91</f>
        <v>0</v>
      </c>
      <c r="M92" s="4">
        <f>J89*M91</f>
        <v>0</v>
      </c>
      <c r="N92" s="4">
        <f>E92</f>
        <v>460</v>
      </c>
    </row>
    <row r="93" spans="1:14" s="1" customFormat="1" ht="25.5" customHeight="1">
      <c r="A93" s="3" t="s">
        <v>8</v>
      </c>
      <c r="B93" s="28" t="s">
        <v>34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2" t="s">
        <v>2</v>
      </c>
    </row>
    <row r="94" spans="1:14" s="1" customFormat="1" ht="16.5" customHeight="1">
      <c r="A94" s="3" t="s">
        <v>9</v>
      </c>
      <c r="B94" s="31">
        <v>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3"/>
      <c r="N94" s="2" t="s">
        <v>2</v>
      </c>
    </row>
    <row r="95" spans="1:14" s="1" customFormat="1" ht="16.5" customHeight="1">
      <c r="A95" s="3" t="s">
        <v>10</v>
      </c>
      <c r="B95" s="45" t="s">
        <v>76</v>
      </c>
      <c r="C95" s="23"/>
      <c r="D95" s="23"/>
      <c r="E95" s="24"/>
      <c r="F95" s="22"/>
      <c r="G95" s="23"/>
      <c r="H95" s="23"/>
      <c r="I95" s="24"/>
      <c r="J95" s="22"/>
      <c r="K95" s="23"/>
      <c r="L95" s="23"/>
      <c r="M95" s="24"/>
      <c r="N95" s="2" t="s">
        <v>2</v>
      </c>
    </row>
    <row r="96" spans="1:14" s="1" customFormat="1" ht="14.25" customHeight="1">
      <c r="A96" s="3" t="s">
        <v>11</v>
      </c>
      <c r="B96" s="4">
        <v>85</v>
      </c>
      <c r="C96" s="10">
        <v>75</v>
      </c>
      <c r="D96" s="4">
        <v>70</v>
      </c>
      <c r="E96" s="4">
        <f>SUM(B96:D96)/3</f>
        <v>76.66666666666667</v>
      </c>
      <c r="F96" s="4"/>
      <c r="G96" s="4"/>
      <c r="H96" s="4"/>
      <c r="I96" s="4">
        <f>SUM(F96:H96)/3</f>
        <v>0</v>
      </c>
      <c r="J96" s="4"/>
      <c r="K96" s="4"/>
      <c r="L96" s="4"/>
      <c r="M96" s="4">
        <f>SUM(J96:L96)/3</f>
        <v>0</v>
      </c>
      <c r="N96" s="4">
        <f>E96</f>
        <v>76.66666666666667</v>
      </c>
    </row>
    <row r="97" spans="1:14" s="1" customFormat="1" ht="14.25" customHeight="1">
      <c r="A97" s="5" t="s">
        <v>3</v>
      </c>
      <c r="B97" s="4">
        <f>B94*B96</f>
        <v>765</v>
      </c>
      <c r="C97" s="4">
        <f>B94*C96</f>
        <v>675</v>
      </c>
      <c r="D97" s="4">
        <f>B94*D96</f>
        <v>630</v>
      </c>
      <c r="E97" s="4">
        <f>B94*E96</f>
        <v>690</v>
      </c>
      <c r="F97" s="4">
        <f>B94*F96</f>
        <v>0</v>
      </c>
      <c r="G97" s="4">
        <f>B94*G96</f>
        <v>0</v>
      </c>
      <c r="H97" s="4">
        <f>B94*H96</f>
        <v>0</v>
      </c>
      <c r="I97" s="4">
        <f>F94*I96</f>
        <v>0</v>
      </c>
      <c r="J97" s="4">
        <f>B94*J96</f>
        <v>0</v>
      </c>
      <c r="K97" s="4">
        <f>B94*K96</f>
        <v>0</v>
      </c>
      <c r="L97" s="4">
        <f>B94*L96</f>
        <v>0</v>
      </c>
      <c r="M97" s="4">
        <f>J94*M96</f>
        <v>0</v>
      </c>
      <c r="N97" s="4">
        <f>E97</f>
        <v>690</v>
      </c>
    </row>
    <row r="98" spans="1:14" s="1" customFormat="1" ht="24" customHeight="1">
      <c r="A98" s="3" t="s">
        <v>8</v>
      </c>
      <c r="B98" s="28" t="s">
        <v>57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2" t="s">
        <v>2</v>
      </c>
    </row>
    <row r="99" spans="1:14" s="1" customFormat="1" ht="15" customHeight="1">
      <c r="A99" s="3" t="s">
        <v>9</v>
      </c>
      <c r="B99" s="31">
        <v>12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  <c r="N99" s="2" t="s">
        <v>2</v>
      </c>
    </row>
    <row r="100" spans="1:14" s="1" customFormat="1" ht="15" customHeight="1">
      <c r="A100" s="3" t="s">
        <v>10</v>
      </c>
      <c r="B100" s="45" t="s">
        <v>76</v>
      </c>
      <c r="C100" s="23"/>
      <c r="D100" s="23"/>
      <c r="E100" s="24"/>
      <c r="F100" s="22"/>
      <c r="G100" s="23"/>
      <c r="H100" s="23"/>
      <c r="I100" s="24"/>
      <c r="J100" s="22"/>
      <c r="K100" s="23"/>
      <c r="L100" s="23"/>
      <c r="M100" s="24"/>
      <c r="N100" s="2" t="s">
        <v>2</v>
      </c>
    </row>
    <row r="101" spans="1:14" s="1" customFormat="1" ht="13.5" customHeight="1">
      <c r="A101" s="3" t="s">
        <v>11</v>
      </c>
      <c r="B101" s="4">
        <v>240</v>
      </c>
      <c r="C101" s="4">
        <v>235</v>
      </c>
      <c r="D101" s="4">
        <v>230</v>
      </c>
      <c r="E101" s="4">
        <f>SUM(B101:D101)/3</f>
        <v>235</v>
      </c>
      <c r="F101" s="4"/>
      <c r="G101" s="4"/>
      <c r="H101" s="4"/>
      <c r="I101" s="4">
        <f>SUM(F101:H101)/3</f>
        <v>0</v>
      </c>
      <c r="J101" s="4"/>
      <c r="K101" s="4"/>
      <c r="L101" s="4"/>
      <c r="M101" s="4">
        <f>SUM(J101:L101)/3</f>
        <v>0</v>
      </c>
      <c r="N101" s="4">
        <f>E101</f>
        <v>235</v>
      </c>
    </row>
    <row r="102" spans="1:14" s="1" customFormat="1" ht="13.5" customHeight="1">
      <c r="A102" s="5" t="s">
        <v>3</v>
      </c>
      <c r="B102" s="4">
        <f>B99*B101</f>
        <v>2880</v>
      </c>
      <c r="C102" s="4">
        <f>B99*C101</f>
        <v>2820</v>
      </c>
      <c r="D102" s="4">
        <f>B99*D101</f>
        <v>2760</v>
      </c>
      <c r="E102" s="4">
        <f>B99*E101</f>
        <v>2820</v>
      </c>
      <c r="F102" s="4">
        <f>B99*F101</f>
        <v>0</v>
      </c>
      <c r="G102" s="4">
        <f>B99*G101</f>
        <v>0</v>
      </c>
      <c r="H102" s="4">
        <f>B99*H101</f>
        <v>0</v>
      </c>
      <c r="I102" s="4">
        <f>F99*I101</f>
        <v>0</v>
      </c>
      <c r="J102" s="4">
        <f>B99*J101</f>
        <v>0</v>
      </c>
      <c r="K102" s="4">
        <f>B99*K101</f>
        <v>0</v>
      </c>
      <c r="L102" s="4">
        <f>B99*L101</f>
        <v>0</v>
      </c>
      <c r="M102" s="4">
        <f>J99*M101</f>
        <v>0</v>
      </c>
      <c r="N102" s="4">
        <f>E102</f>
        <v>2820</v>
      </c>
    </row>
    <row r="103" spans="1:14" s="1" customFormat="1" ht="41.25" customHeight="1">
      <c r="A103" s="3" t="s">
        <v>8</v>
      </c>
      <c r="B103" s="28" t="s">
        <v>56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2" t="s">
        <v>2</v>
      </c>
    </row>
    <row r="104" spans="1:14" s="1" customFormat="1" ht="14.25" customHeight="1">
      <c r="A104" s="3" t="s">
        <v>9</v>
      </c>
      <c r="B104" s="31">
        <v>15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3"/>
      <c r="N104" s="2" t="s">
        <v>2</v>
      </c>
    </row>
    <row r="105" spans="1:14" s="1" customFormat="1" ht="14.25" customHeight="1">
      <c r="A105" s="3" t="s">
        <v>10</v>
      </c>
      <c r="B105" s="45" t="s">
        <v>76</v>
      </c>
      <c r="C105" s="23"/>
      <c r="D105" s="23"/>
      <c r="E105" s="24"/>
      <c r="F105" s="22"/>
      <c r="G105" s="23"/>
      <c r="H105" s="23"/>
      <c r="I105" s="24"/>
      <c r="J105" s="22"/>
      <c r="K105" s="23"/>
      <c r="L105" s="23"/>
      <c r="M105" s="24"/>
      <c r="N105" s="2" t="s">
        <v>2</v>
      </c>
    </row>
    <row r="106" spans="1:14" s="1" customFormat="1" ht="15.75" customHeight="1">
      <c r="A106" s="3" t="s">
        <v>11</v>
      </c>
      <c r="B106" s="4">
        <v>125</v>
      </c>
      <c r="C106" s="4">
        <v>120</v>
      </c>
      <c r="D106" s="4">
        <v>120</v>
      </c>
      <c r="E106" s="4">
        <f>SUM(B106:D106)/3</f>
        <v>121.66666666666667</v>
      </c>
      <c r="F106" s="4"/>
      <c r="G106" s="4"/>
      <c r="H106" s="4"/>
      <c r="I106" s="4">
        <f>SUM(F106:H106)/3</f>
        <v>0</v>
      </c>
      <c r="J106" s="4"/>
      <c r="K106" s="4"/>
      <c r="L106" s="4"/>
      <c r="M106" s="4">
        <f>SUM(J106:L106)/3</f>
        <v>0</v>
      </c>
      <c r="N106" s="4">
        <f>E106</f>
        <v>121.66666666666667</v>
      </c>
    </row>
    <row r="107" spans="1:14" s="1" customFormat="1" ht="15.75" customHeight="1">
      <c r="A107" s="5" t="s">
        <v>3</v>
      </c>
      <c r="B107" s="4">
        <f>B104*B106</f>
        <v>1875</v>
      </c>
      <c r="C107" s="4">
        <f>B104*C106</f>
        <v>1800</v>
      </c>
      <c r="D107" s="4">
        <f>B104*D106</f>
        <v>1800</v>
      </c>
      <c r="E107" s="4">
        <f>B104*E106</f>
        <v>1825</v>
      </c>
      <c r="F107" s="4">
        <f>B104*F106</f>
        <v>0</v>
      </c>
      <c r="G107" s="4">
        <f>B104*G106</f>
        <v>0</v>
      </c>
      <c r="H107" s="4">
        <f>B104*H106</f>
        <v>0</v>
      </c>
      <c r="I107" s="4">
        <f>F104*I106</f>
        <v>0</v>
      </c>
      <c r="J107" s="4">
        <f>B104*J106</f>
        <v>0</v>
      </c>
      <c r="K107" s="4">
        <f>B104*K106</f>
        <v>0</v>
      </c>
      <c r="L107" s="4">
        <f>B104*L106</f>
        <v>0</v>
      </c>
      <c r="M107" s="4">
        <f>J104*M106</f>
        <v>0</v>
      </c>
      <c r="N107" s="4">
        <f>E107</f>
        <v>1825</v>
      </c>
    </row>
    <row r="108" spans="1:14" s="1" customFormat="1" ht="13.5" customHeight="1">
      <c r="A108" s="3" t="s">
        <v>8</v>
      </c>
      <c r="B108" s="28" t="s">
        <v>69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4"/>
    </row>
    <row r="109" spans="1:14" s="1" customFormat="1" ht="15.75" customHeight="1">
      <c r="A109" s="3" t="s">
        <v>9</v>
      </c>
      <c r="B109" s="61">
        <v>0.9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3"/>
      <c r="N109" s="4"/>
    </row>
    <row r="110" spans="1:14" s="1" customFormat="1" ht="15.75" customHeight="1">
      <c r="A110" s="3" t="s">
        <v>10</v>
      </c>
      <c r="B110" s="58" t="s">
        <v>77</v>
      </c>
      <c r="C110" s="59"/>
      <c r="D110" s="59"/>
      <c r="E110" s="60"/>
      <c r="F110" s="15"/>
      <c r="G110" s="15"/>
      <c r="H110" s="15"/>
      <c r="I110" s="15"/>
      <c r="J110" s="15"/>
      <c r="K110" s="15"/>
      <c r="L110" s="15"/>
      <c r="M110" s="16"/>
      <c r="N110" s="4"/>
    </row>
    <row r="111" spans="1:14" s="1" customFormat="1" ht="15.75" customHeight="1">
      <c r="A111" s="3" t="s">
        <v>11</v>
      </c>
      <c r="B111" s="4">
        <v>68</v>
      </c>
      <c r="C111" s="4">
        <v>65</v>
      </c>
      <c r="D111" s="4">
        <v>60</v>
      </c>
      <c r="E111" s="4">
        <f>SUM(B111:D111)/3</f>
        <v>64.33333333333333</v>
      </c>
      <c r="F111" s="15"/>
      <c r="G111" s="15"/>
      <c r="H111" s="15"/>
      <c r="I111" s="15"/>
      <c r="J111" s="15"/>
      <c r="K111" s="15"/>
      <c r="L111" s="15"/>
      <c r="M111" s="16"/>
      <c r="N111" s="4">
        <f>E111</f>
        <v>64.33333333333333</v>
      </c>
    </row>
    <row r="112" spans="1:14" s="1" customFormat="1" ht="15.75" customHeight="1">
      <c r="A112" s="5" t="s">
        <v>3</v>
      </c>
      <c r="B112" s="4">
        <f>B109*B111</f>
        <v>61.2</v>
      </c>
      <c r="C112" s="4">
        <f>B109*C111</f>
        <v>58.5</v>
      </c>
      <c r="D112" s="4">
        <f>B109*D111</f>
        <v>54</v>
      </c>
      <c r="E112" s="4">
        <f>B109*E111</f>
        <v>57.9</v>
      </c>
      <c r="F112" s="15"/>
      <c r="G112" s="15"/>
      <c r="H112" s="15"/>
      <c r="I112" s="15"/>
      <c r="J112" s="15"/>
      <c r="K112" s="15"/>
      <c r="L112" s="15"/>
      <c r="M112" s="16"/>
      <c r="N112" s="4">
        <f>E112</f>
        <v>57.9</v>
      </c>
    </row>
    <row r="113" spans="1:14" s="1" customFormat="1" ht="28.5" customHeight="1">
      <c r="A113" s="3" t="s">
        <v>8</v>
      </c>
      <c r="B113" s="28" t="s">
        <v>55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2" t="s">
        <v>2</v>
      </c>
    </row>
    <row r="114" spans="1:14" s="1" customFormat="1" ht="16.5" customHeight="1">
      <c r="A114" s="3" t="s">
        <v>9</v>
      </c>
      <c r="B114" s="31">
        <v>36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  <c r="N114" s="2" t="s">
        <v>2</v>
      </c>
    </row>
    <row r="115" spans="1:14" s="1" customFormat="1" ht="15.75" customHeight="1">
      <c r="A115" s="3" t="s">
        <v>10</v>
      </c>
      <c r="B115" s="45" t="s">
        <v>76</v>
      </c>
      <c r="C115" s="23"/>
      <c r="D115" s="23"/>
      <c r="E115" s="24"/>
      <c r="F115" s="22"/>
      <c r="G115" s="23"/>
      <c r="H115" s="23"/>
      <c r="I115" s="24"/>
      <c r="J115" s="22"/>
      <c r="K115" s="23"/>
      <c r="L115" s="23"/>
      <c r="M115" s="24"/>
      <c r="N115" s="2" t="s">
        <v>2</v>
      </c>
    </row>
    <row r="116" spans="1:14" s="1" customFormat="1" ht="14.25" customHeight="1">
      <c r="A116" s="3" t="s">
        <v>11</v>
      </c>
      <c r="B116" s="4">
        <v>85</v>
      </c>
      <c r="C116" s="10">
        <v>85</v>
      </c>
      <c r="D116" s="4">
        <v>78</v>
      </c>
      <c r="E116" s="4">
        <f>SUM(B116:D116)/3</f>
        <v>82.66666666666667</v>
      </c>
      <c r="F116" s="4"/>
      <c r="G116" s="4"/>
      <c r="H116" s="4"/>
      <c r="I116" s="4">
        <f>SUM(F116:H116)/3</f>
        <v>0</v>
      </c>
      <c r="J116" s="4"/>
      <c r="K116" s="4"/>
      <c r="L116" s="4"/>
      <c r="M116" s="4">
        <f>SUM(J116:L116)/3</f>
        <v>0</v>
      </c>
      <c r="N116" s="4">
        <f>E116</f>
        <v>82.66666666666667</v>
      </c>
    </row>
    <row r="117" spans="1:14" s="1" customFormat="1" ht="14.25" customHeight="1">
      <c r="A117" s="5" t="s">
        <v>3</v>
      </c>
      <c r="B117" s="4">
        <f>B114*B116</f>
        <v>3060</v>
      </c>
      <c r="C117" s="4">
        <f>B114*C116</f>
        <v>3060</v>
      </c>
      <c r="D117" s="4">
        <f>B114*D116</f>
        <v>2808</v>
      </c>
      <c r="E117" s="4">
        <f>B114*E116</f>
        <v>2976</v>
      </c>
      <c r="F117" s="4">
        <f>B114*F116</f>
        <v>0</v>
      </c>
      <c r="G117" s="4">
        <f>B114*G116</f>
        <v>0</v>
      </c>
      <c r="H117" s="4">
        <f>B114*H116</f>
        <v>0</v>
      </c>
      <c r="I117" s="4">
        <f>F114*I116</f>
        <v>0</v>
      </c>
      <c r="J117" s="4">
        <f>B114*J116</f>
        <v>0</v>
      </c>
      <c r="K117" s="4">
        <f>B114*K116</f>
        <v>0</v>
      </c>
      <c r="L117" s="4">
        <f>B114*L116</f>
        <v>0</v>
      </c>
      <c r="M117" s="4">
        <f>J114*M116</f>
        <v>0</v>
      </c>
      <c r="N117" s="4">
        <f>E117</f>
        <v>2976</v>
      </c>
    </row>
    <row r="118" spans="1:14" s="1" customFormat="1" ht="14.25" customHeight="1">
      <c r="A118" s="3" t="s">
        <v>8</v>
      </c>
      <c r="B118" s="28" t="s">
        <v>70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4"/>
    </row>
    <row r="119" spans="1:14" s="1" customFormat="1" ht="14.25" customHeight="1">
      <c r="A119" s="3" t="s">
        <v>9</v>
      </c>
      <c r="B119" s="31">
        <v>12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4"/>
    </row>
    <row r="120" spans="1:14" s="1" customFormat="1" ht="14.25" customHeight="1">
      <c r="A120" s="3" t="s">
        <v>10</v>
      </c>
      <c r="B120" s="31" t="s">
        <v>41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4"/>
    </row>
    <row r="121" spans="1:14" s="1" customFormat="1" ht="14.25" customHeight="1">
      <c r="A121" s="3" t="s">
        <v>11</v>
      </c>
      <c r="B121" s="4">
        <v>36</v>
      </c>
      <c r="C121" s="4">
        <v>35</v>
      </c>
      <c r="D121" s="4">
        <v>30</v>
      </c>
      <c r="E121" s="4">
        <f>SUM(B121:D121)/3</f>
        <v>33.666666666666664</v>
      </c>
      <c r="F121" s="15"/>
      <c r="G121" s="15"/>
      <c r="H121" s="15"/>
      <c r="I121" s="15"/>
      <c r="J121" s="15"/>
      <c r="K121" s="15"/>
      <c r="L121" s="15"/>
      <c r="M121" s="16"/>
      <c r="N121" s="4">
        <f>E121</f>
        <v>33.666666666666664</v>
      </c>
    </row>
    <row r="122" spans="1:14" s="1" customFormat="1" ht="14.25" customHeight="1">
      <c r="A122" s="5" t="s">
        <v>3</v>
      </c>
      <c r="B122" s="4">
        <f>B119*B121</f>
        <v>432</v>
      </c>
      <c r="C122" s="4">
        <f>B119*C121</f>
        <v>420</v>
      </c>
      <c r="D122" s="4">
        <f>B119*D121</f>
        <v>360</v>
      </c>
      <c r="E122" s="4">
        <f>B119*E121</f>
        <v>404</v>
      </c>
      <c r="F122" s="15"/>
      <c r="G122" s="15"/>
      <c r="H122" s="15"/>
      <c r="I122" s="15"/>
      <c r="J122" s="15"/>
      <c r="K122" s="15"/>
      <c r="L122" s="15"/>
      <c r="M122" s="16"/>
      <c r="N122" s="4">
        <f>E122</f>
        <v>404</v>
      </c>
    </row>
    <row r="123" spans="1:14" s="1" customFormat="1" ht="27" customHeight="1">
      <c r="A123" s="18" t="s">
        <v>60</v>
      </c>
      <c r="B123" s="28" t="s">
        <v>54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2" t="s">
        <v>2</v>
      </c>
    </row>
    <row r="124" spans="1:14" s="1" customFormat="1" ht="15" customHeight="1">
      <c r="A124" s="3" t="s">
        <v>9</v>
      </c>
      <c r="B124" s="31">
        <v>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2" t="s">
        <v>2</v>
      </c>
    </row>
    <row r="125" spans="1:14" s="1" customFormat="1" ht="15" customHeight="1">
      <c r="A125" s="3" t="s">
        <v>10</v>
      </c>
      <c r="B125" s="45" t="s">
        <v>74</v>
      </c>
      <c r="C125" s="23"/>
      <c r="D125" s="23"/>
      <c r="E125" s="24"/>
      <c r="F125" s="22"/>
      <c r="G125" s="23"/>
      <c r="H125" s="23"/>
      <c r="I125" s="24"/>
      <c r="J125" s="22"/>
      <c r="K125" s="23"/>
      <c r="L125" s="23"/>
      <c r="M125" s="24"/>
      <c r="N125" s="2" t="s">
        <v>2</v>
      </c>
    </row>
    <row r="126" spans="1:14" s="1" customFormat="1" ht="15.75" customHeight="1">
      <c r="A126" s="3" t="s">
        <v>11</v>
      </c>
      <c r="B126" s="4">
        <v>120</v>
      </c>
      <c r="C126" s="4">
        <v>105</v>
      </c>
      <c r="D126" s="4">
        <v>100</v>
      </c>
      <c r="E126" s="4">
        <f>SUM(B126:D126)/3</f>
        <v>108.33333333333333</v>
      </c>
      <c r="F126" s="4"/>
      <c r="G126" s="4"/>
      <c r="H126" s="4"/>
      <c r="I126" s="4">
        <f>SUM(F126:H126)/3</f>
        <v>0</v>
      </c>
      <c r="J126" s="4"/>
      <c r="K126" s="4"/>
      <c r="L126" s="4"/>
      <c r="M126" s="4">
        <f>SUM(J126:L126)/3</f>
        <v>0</v>
      </c>
      <c r="N126" s="4">
        <f>E126</f>
        <v>108.33333333333333</v>
      </c>
    </row>
    <row r="127" spans="1:14" s="1" customFormat="1" ht="15.75" customHeight="1">
      <c r="A127" s="5" t="s">
        <v>3</v>
      </c>
      <c r="B127" s="4">
        <f>B124*B126</f>
        <v>720</v>
      </c>
      <c r="C127" s="4">
        <f>C124*C126</f>
        <v>0</v>
      </c>
      <c r="D127" s="4">
        <f>B124*D126</f>
        <v>600</v>
      </c>
      <c r="E127" s="4">
        <f>B124*E126</f>
        <v>650</v>
      </c>
      <c r="F127" s="4">
        <f>B124*F126</f>
        <v>0</v>
      </c>
      <c r="G127" s="4">
        <f>B124*G126</f>
        <v>0</v>
      </c>
      <c r="H127" s="4">
        <f>B124*H126</f>
        <v>0</v>
      </c>
      <c r="I127" s="4">
        <f>F124*I126</f>
        <v>0</v>
      </c>
      <c r="J127" s="4">
        <f>B124*J126</f>
        <v>0</v>
      </c>
      <c r="K127" s="4">
        <f>B124*K126</f>
        <v>0</v>
      </c>
      <c r="L127" s="4">
        <f>B124*L126</f>
        <v>0</v>
      </c>
      <c r="M127" s="4">
        <f>J124*M126</f>
        <v>0</v>
      </c>
      <c r="N127" s="4">
        <f>E127</f>
        <v>650</v>
      </c>
    </row>
    <row r="128" spans="1:14" s="1" customFormat="1" ht="15.75" customHeight="1">
      <c r="A128" s="3" t="s">
        <v>8</v>
      </c>
      <c r="B128" s="28" t="s">
        <v>65</v>
      </c>
      <c r="C128" s="29"/>
      <c r="D128" s="29"/>
      <c r="E128" s="30"/>
      <c r="F128" s="15"/>
      <c r="G128" s="15"/>
      <c r="H128" s="15"/>
      <c r="I128" s="15"/>
      <c r="J128" s="15"/>
      <c r="K128" s="15"/>
      <c r="L128" s="15"/>
      <c r="M128" s="16"/>
      <c r="N128" s="4"/>
    </row>
    <row r="129" spans="1:14" s="1" customFormat="1" ht="15.75" customHeight="1">
      <c r="A129" s="3" t="s">
        <v>9</v>
      </c>
      <c r="B129" s="61">
        <v>1.8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3"/>
      <c r="N129" s="4"/>
    </row>
    <row r="130" spans="1:14" s="1" customFormat="1" ht="15.75" customHeight="1">
      <c r="A130" s="3" t="s">
        <v>10</v>
      </c>
      <c r="B130" s="22" t="s">
        <v>41</v>
      </c>
      <c r="C130" s="23"/>
      <c r="D130" s="23"/>
      <c r="E130" s="24"/>
      <c r="F130" s="15"/>
      <c r="G130" s="15"/>
      <c r="H130" s="15"/>
      <c r="I130" s="15"/>
      <c r="J130" s="15"/>
      <c r="K130" s="15"/>
      <c r="L130" s="15"/>
      <c r="M130" s="16"/>
      <c r="N130" s="4"/>
    </row>
    <row r="131" spans="1:14" s="1" customFormat="1" ht="15.75" customHeight="1">
      <c r="A131" s="3" t="s">
        <v>11</v>
      </c>
      <c r="B131" s="4">
        <v>36</v>
      </c>
      <c r="C131" s="4">
        <v>35</v>
      </c>
      <c r="D131" s="4">
        <v>35</v>
      </c>
      <c r="E131" s="4">
        <f>SUM(B131:D131)/3</f>
        <v>35.333333333333336</v>
      </c>
      <c r="F131" s="15"/>
      <c r="G131" s="15"/>
      <c r="H131" s="15"/>
      <c r="I131" s="15"/>
      <c r="J131" s="15"/>
      <c r="K131" s="15"/>
      <c r="L131" s="15"/>
      <c r="M131" s="16"/>
      <c r="N131" s="4">
        <f>E131</f>
        <v>35.333333333333336</v>
      </c>
    </row>
    <row r="132" spans="1:14" s="1" customFormat="1" ht="15.75" customHeight="1">
      <c r="A132" s="5" t="s">
        <v>3</v>
      </c>
      <c r="B132" s="4">
        <f>B129*B131</f>
        <v>64.8</v>
      </c>
      <c r="C132" s="4">
        <f>C129*C131</f>
        <v>0</v>
      </c>
      <c r="D132" s="4">
        <f>B129*D131</f>
        <v>63</v>
      </c>
      <c r="E132" s="4">
        <f>B129*E131</f>
        <v>63.60000000000001</v>
      </c>
      <c r="F132" s="15"/>
      <c r="G132" s="15"/>
      <c r="H132" s="15"/>
      <c r="I132" s="15"/>
      <c r="J132" s="15"/>
      <c r="K132" s="15"/>
      <c r="L132" s="15"/>
      <c r="M132" s="16"/>
      <c r="N132" s="4">
        <f>E132</f>
        <v>63.60000000000001</v>
      </c>
    </row>
    <row r="133" spans="1:14" s="1" customFormat="1" ht="28.5" customHeight="1">
      <c r="A133" s="3" t="s">
        <v>8</v>
      </c>
      <c r="B133" s="28" t="s">
        <v>66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2" t="s">
        <v>2</v>
      </c>
    </row>
    <row r="134" spans="1:14" s="1" customFormat="1" ht="15" customHeight="1">
      <c r="A134" s="3" t="s">
        <v>9</v>
      </c>
      <c r="B134" s="31">
        <v>54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3"/>
      <c r="N134" s="2" t="s">
        <v>2</v>
      </c>
    </row>
    <row r="135" spans="1:14" s="1" customFormat="1" ht="15" customHeight="1">
      <c r="A135" s="3" t="s">
        <v>10</v>
      </c>
      <c r="B135" s="45" t="s">
        <v>40</v>
      </c>
      <c r="C135" s="23"/>
      <c r="D135" s="23"/>
      <c r="E135" s="24"/>
      <c r="F135" s="22"/>
      <c r="G135" s="23"/>
      <c r="H135" s="23"/>
      <c r="I135" s="24"/>
      <c r="J135" s="22"/>
      <c r="K135" s="23"/>
      <c r="L135" s="23"/>
      <c r="M135" s="24"/>
      <c r="N135" s="2" t="s">
        <v>2</v>
      </c>
    </row>
    <row r="136" spans="1:14" s="1" customFormat="1" ht="15.75" customHeight="1">
      <c r="A136" s="3" t="s">
        <v>11</v>
      </c>
      <c r="B136" s="4">
        <v>290</v>
      </c>
      <c r="C136" s="4">
        <v>280</v>
      </c>
      <c r="D136" s="4">
        <v>270</v>
      </c>
      <c r="E136" s="4">
        <f>SUM(B136:D136)/3</f>
        <v>280</v>
      </c>
      <c r="F136" s="4"/>
      <c r="G136" s="4"/>
      <c r="H136" s="4"/>
      <c r="I136" s="4">
        <f>SUM(F136:H136)/3</f>
        <v>0</v>
      </c>
      <c r="J136" s="4"/>
      <c r="K136" s="4"/>
      <c r="L136" s="4"/>
      <c r="M136" s="4">
        <f>SUM(J136:L136)/3</f>
        <v>0</v>
      </c>
      <c r="N136" s="4">
        <f>E136</f>
        <v>280</v>
      </c>
    </row>
    <row r="137" spans="1:14" s="1" customFormat="1" ht="15.75" customHeight="1">
      <c r="A137" s="5" t="s">
        <v>3</v>
      </c>
      <c r="B137" s="4">
        <f>B134*B136</f>
        <v>15660</v>
      </c>
      <c r="C137" s="4">
        <f>B134*C136</f>
        <v>15120</v>
      </c>
      <c r="D137" s="4">
        <f>B134*D136</f>
        <v>14580</v>
      </c>
      <c r="E137" s="4">
        <f>B134*E136</f>
        <v>15120</v>
      </c>
      <c r="F137" s="4">
        <f>B134*F136</f>
        <v>0</v>
      </c>
      <c r="G137" s="4">
        <f>B134*G136</f>
        <v>0</v>
      </c>
      <c r="H137" s="4">
        <f>B134*H136</f>
        <v>0</v>
      </c>
      <c r="I137" s="4">
        <f>F134*I136</f>
        <v>0</v>
      </c>
      <c r="J137" s="4">
        <f>B134*J136</f>
        <v>0</v>
      </c>
      <c r="K137" s="4">
        <f>B134*K136</f>
        <v>0</v>
      </c>
      <c r="L137" s="4">
        <f>B134*L136</f>
        <v>0</v>
      </c>
      <c r="M137" s="4">
        <f>J134*M136</f>
        <v>0</v>
      </c>
      <c r="N137" s="4">
        <f aca="true" t="shared" si="0" ref="N137:N145">E137</f>
        <v>15120</v>
      </c>
    </row>
    <row r="138" spans="1:14" s="1" customFormat="1" ht="28.5" customHeight="1" hidden="1">
      <c r="A138" s="3" t="s">
        <v>8</v>
      </c>
      <c r="B138" s="22" t="s">
        <v>25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4"/>
      <c r="N138" s="4">
        <f t="shared" si="0"/>
        <v>0</v>
      </c>
    </row>
    <row r="139" spans="1:14" s="1" customFormat="1" ht="15" customHeight="1" hidden="1">
      <c r="A139" s="3" t="s">
        <v>9</v>
      </c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3"/>
      <c r="N139" s="4">
        <f t="shared" si="0"/>
        <v>0</v>
      </c>
    </row>
    <row r="140" spans="1:14" s="1" customFormat="1" ht="15" customHeight="1" hidden="1">
      <c r="A140" s="3" t="s">
        <v>10</v>
      </c>
      <c r="B140" s="22"/>
      <c r="C140" s="23"/>
      <c r="D140" s="23"/>
      <c r="E140" s="24"/>
      <c r="F140" s="22"/>
      <c r="G140" s="23"/>
      <c r="H140" s="23"/>
      <c r="I140" s="24"/>
      <c r="J140" s="22"/>
      <c r="K140" s="23"/>
      <c r="L140" s="23"/>
      <c r="M140" s="24"/>
      <c r="N140" s="4">
        <f t="shared" si="0"/>
        <v>0</v>
      </c>
    </row>
    <row r="141" spans="1:14" s="1" customFormat="1" ht="15.75" customHeight="1" hidden="1">
      <c r="A141" s="3" t="s">
        <v>11</v>
      </c>
      <c r="B141" s="4"/>
      <c r="C141" s="4"/>
      <c r="D141" s="4"/>
      <c r="E141" s="4">
        <f>SUM(B141:D141)/3</f>
        <v>0</v>
      </c>
      <c r="F141" s="4"/>
      <c r="G141" s="4"/>
      <c r="H141" s="4"/>
      <c r="I141" s="4">
        <f>SUM(F141:H141)/3</f>
        <v>0</v>
      </c>
      <c r="J141" s="4"/>
      <c r="K141" s="4"/>
      <c r="L141" s="4"/>
      <c r="M141" s="4">
        <f>SUM(J141:L141)/3</f>
        <v>0</v>
      </c>
      <c r="N141" s="4">
        <f t="shared" si="0"/>
        <v>0</v>
      </c>
    </row>
    <row r="142" spans="1:14" s="1" customFormat="1" ht="15.75" customHeight="1" hidden="1">
      <c r="A142" s="5" t="s">
        <v>3</v>
      </c>
      <c r="B142" s="4">
        <f>B139*B141</f>
        <v>0</v>
      </c>
      <c r="C142" s="4">
        <f>B139*C141</f>
        <v>0</v>
      </c>
      <c r="D142" s="4">
        <f>B139*D141</f>
        <v>0</v>
      </c>
      <c r="E142" s="4">
        <f>B139*E141</f>
        <v>0</v>
      </c>
      <c r="F142" s="4">
        <f>B139*F141</f>
        <v>0</v>
      </c>
      <c r="G142" s="4">
        <f>B139*G141</f>
        <v>0</v>
      </c>
      <c r="H142" s="4">
        <f>B139*H141</f>
        <v>0</v>
      </c>
      <c r="I142" s="4">
        <f>F139*I141</f>
        <v>0</v>
      </c>
      <c r="J142" s="4">
        <f>B139*J141</f>
        <v>0</v>
      </c>
      <c r="K142" s="4">
        <f>B139*K141</f>
        <v>0</v>
      </c>
      <c r="L142" s="4">
        <f>B139*L141</f>
        <v>0</v>
      </c>
      <c r="M142" s="4">
        <f>J139*M141</f>
        <v>0</v>
      </c>
      <c r="N142" s="4">
        <f t="shared" si="0"/>
        <v>0</v>
      </c>
    </row>
    <row r="143" spans="1:14" s="1" customFormat="1" ht="15.75" customHeight="1">
      <c r="A143" s="5" t="s">
        <v>8</v>
      </c>
      <c r="B143" s="28" t="s">
        <v>68</v>
      </c>
      <c r="C143" s="29"/>
      <c r="D143" s="29"/>
      <c r="E143" s="30"/>
      <c r="F143" s="15"/>
      <c r="G143" s="15"/>
      <c r="H143" s="15"/>
      <c r="I143" s="15"/>
      <c r="J143" s="15"/>
      <c r="K143" s="15"/>
      <c r="L143" s="15"/>
      <c r="M143" s="16"/>
      <c r="N143" s="4">
        <f t="shared" si="0"/>
        <v>0</v>
      </c>
    </row>
    <row r="144" spans="1:14" s="1" customFormat="1" ht="15.75" customHeight="1">
      <c r="A144" s="5" t="s">
        <v>9</v>
      </c>
      <c r="B144" s="31">
        <v>9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N144" s="4">
        <f t="shared" si="0"/>
        <v>0</v>
      </c>
    </row>
    <row r="145" spans="1:14" s="1" customFormat="1" ht="15.75" customHeight="1">
      <c r="A145" s="17" t="s">
        <v>10</v>
      </c>
      <c r="B145" s="58" t="s">
        <v>72</v>
      </c>
      <c r="C145" s="59"/>
      <c r="D145" s="59"/>
      <c r="E145" s="60"/>
      <c r="F145" s="15"/>
      <c r="G145" s="15"/>
      <c r="H145" s="15"/>
      <c r="I145" s="15"/>
      <c r="J145" s="15"/>
      <c r="K145" s="15"/>
      <c r="L145" s="15"/>
      <c r="M145" s="16"/>
      <c r="N145" s="4">
        <f t="shared" si="0"/>
        <v>0</v>
      </c>
    </row>
    <row r="146" spans="1:14" s="1" customFormat="1" ht="15.75" customHeight="1">
      <c r="A146" s="17" t="s">
        <v>11</v>
      </c>
      <c r="B146" s="4">
        <v>175</v>
      </c>
      <c r="C146" s="4">
        <v>170</v>
      </c>
      <c r="D146" s="4">
        <v>160</v>
      </c>
      <c r="E146" s="4">
        <f>SUM(B146:D146)/3</f>
        <v>168.33333333333334</v>
      </c>
      <c r="F146" s="15"/>
      <c r="G146" s="15"/>
      <c r="H146" s="15"/>
      <c r="I146" s="15"/>
      <c r="J146" s="15"/>
      <c r="K146" s="15"/>
      <c r="L146" s="15"/>
      <c r="M146" s="16"/>
      <c r="N146" s="4">
        <f>E146</f>
        <v>168.33333333333334</v>
      </c>
    </row>
    <row r="147" spans="1:14" s="1" customFormat="1" ht="15.75" customHeight="1">
      <c r="A147" s="17" t="s">
        <v>3</v>
      </c>
      <c r="B147" s="4">
        <v>1350</v>
      </c>
      <c r="C147" s="4">
        <v>1305</v>
      </c>
      <c r="D147" s="4">
        <v>1215</v>
      </c>
      <c r="E147" s="4">
        <v>1287</v>
      </c>
      <c r="F147" s="15"/>
      <c r="G147" s="15"/>
      <c r="H147" s="15"/>
      <c r="I147" s="15"/>
      <c r="J147" s="15"/>
      <c r="K147" s="15"/>
      <c r="L147" s="15"/>
      <c r="M147" s="16"/>
      <c r="N147" s="4">
        <f>E147-1</f>
        <v>1286</v>
      </c>
    </row>
    <row r="148" spans="1:14" s="1" customFormat="1" ht="15.75" customHeight="1">
      <c r="A148" s="3" t="s">
        <v>8</v>
      </c>
      <c r="B148" s="28" t="s">
        <v>67</v>
      </c>
      <c r="C148" s="29"/>
      <c r="D148" s="29"/>
      <c r="E148" s="30"/>
      <c r="F148" s="15"/>
      <c r="G148" s="15"/>
      <c r="H148" s="15"/>
      <c r="I148" s="15"/>
      <c r="J148" s="15"/>
      <c r="K148" s="15"/>
      <c r="L148" s="15"/>
      <c r="M148" s="16"/>
      <c r="N148" s="4"/>
    </row>
    <row r="149" spans="1:14" s="1" customFormat="1" ht="13.5" customHeight="1">
      <c r="A149" s="3" t="s">
        <v>9</v>
      </c>
      <c r="B149" s="31">
        <v>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  <c r="N149" s="4"/>
    </row>
    <row r="150" spans="1:14" s="1" customFormat="1" ht="15.75" customHeight="1">
      <c r="A150" s="3" t="s">
        <v>10</v>
      </c>
      <c r="B150" s="45" t="s">
        <v>40</v>
      </c>
      <c r="C150" s="23"/>
      <c r="D150" s="23"/>
      <c r="E150" s="24"/>
      <c r="F150" s="15"/>
      <c r="G150" s="15"/>
      <c r="H150" s="15"/>
      <c r="I150" s="15"/>
      <c r="J150" s="15"/>
      <c r="K150" s="15"/>
      <c r="L150" s="15"/>
      <c r="M150" s="16"/>
      <c r="N150" s="4"/>
    </row>
    <row r="151" spans="1:14" s="1" customFormat="1" ht="15.75" customHeight="1">
      <c r="A151" s="3" t="s">
        <v>11</v>
      </c>
      <c r="B151" s="4">
        <v>158</v>
      </c>
      <c r="C151" s="4">
        <v>155</v>
      </c>
      <c r="D151" s="4">
        <v>150</v>
      </c>
      <c r="E151" s="4">
        <f>SUM(B151:D151)/3</f>
        <v>154.33333333333334</v>
      </c>
      <c r="F151" s="15"/>
      <c r="G151" s="15"/>
      <c r="H151" s="15"/>
      <c r="I151" s="15"/>
      <c r="J151" s="15"/>
      <c r="K151" s="15"/>
      <c r="L151" s="15"/>
      <c r="M151" s="16"/>
      <c r="N151" s="4">
        <f>E151</f>
        <v>154.33333333333334</v>
      </c>
    </row>
    <row r="152" spans="1:14" s="1" customFormat="1" ht="15.75" customHeight="1">
      <c r="A152" s="5" t="s">
        <v>3</v>
      </c>
      <c r="B152" s="4">
        <v>1080</v>
      </c>
      <c r="C152" s="4">
        <v>1050</v>
      </c>
      <c r="D152" s="4">
        <v>930</v>
      </c>
      <c r="E152" s="4">
        <v>1020</v>
      </c>
      <c r="F152" s="15"/>
      <c r="G152" s="15"/>
      <c r="H152" s="15"/>
      <c r="I152" s="15"/>
      <c r="J152" s="15"/>
      <c r="K152" s="15"/>
      <c r="L152" s="15"/>
      <c r="M152" s="16"/>
      <c r="N152" s="4">
        <f>E152</f>
        <v>1020</v>
      </c>
    </row>
    <row r="153" spans="1:14" s="1" customFormat="1" ht="28.5" customHeight="1">
      <c r="A153" s="3" t="s">
        <v>8</v>
      </c>
      <c r="B153" s="28" t="s">
        <v>89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2" t="s">
        <v>2</v>
      </c>
    </row>
    <row r="154" spans="1:14" s="1" customFormat="1" ht="11.25" customHeight="1">
      <c r="A154" s="3" t="s">
        <v>9</v>
      </c>
      <c r="B154" s="31">
        <v>15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3"/>
      <c r="N154" s="2" t="s">
        <v>2</v>
      </c>
    </row>
    <row r="155" spans="1:14" s="1" customFormat="1" ht="15" customHeight="1">
      <c r="A155" s="3" t="s">
        <v>10</v>
      </c>
      <c r="B155" s="45" t="s">
        <v>61</v>
      </c>
      <c r="C155" s="23"/>
      <c r="D155" s="23"/>
      <c r="E155" s="24"/>
      <c r="F155" s="22"/>
      <c r="G155" s="23"/>
      <c r="H155" s="23"/>
      <c r="I155" s="24"/>
      <c r="J155" s="22"/>
      <c r="K155" s="23"/>
      <c r="L155" s="23"/>
      <c r="M155" s="24"/>
      <c r="N155" s="2" t="s">
        <v>2</v>
      </c>
    </row>
    <row r="156" spans="1:14" s="1" customFormat="1" ht="15.75" customHeight="1">
      <c r="A156" s="3" t="s">
        <v>11</v>
      </c>
      <c r="B156" s="4">
        <v>138</v>
      </c>
      <c r="C156" s="4">
        <v>135</v>
      </c>
      <c r="D156" s="4">
        <v>132</v>
      </c>
      <c r="E156" s="4">
        <f>SUM(B156:D156)/3</f>
        <v>135</v>
      </c>
      <c r="F156" s="4"/>
      <c r="G156" s="4"/>
      <c r="H156" s="4"/>
      <c r="I156" s="4">
        <f>SUM(F156:H156)/3</f>
        <v>0</v>
      </c>
      <c r="J156" s="4"/>
      <c r="K156" s="4"/>
      <c r="L156" s="4"/>
      <c r="M156" s="4">
        <f>SUM(J156:L156)/3</f>
        <v>0</v>
      </c>
      <c r="N156" s="4">
        <f>E156</f>
        <v>135</v>
      </c>
    </row>
    <row r="157" spans="1:14" s="1" customFormat="1" ht="15.75" customHeight="1">
      <c r="A157" s="5" t="s">
        <v>3</v>
      </c>
      <c r="B157" s="4">
        <f>B154*B156</f>
        <v>2070</v>
      </c>
      <c r="C157" s="4">
        <f>B154*C156</f>
        <v>2025</v>
      </c>
      <c r="D157" s="4">
        <v>100</v>
      </c>
      <c r="E157" s="4">
        <f>B154*E156</f>
        <v>2025</v>
      </c>
      <c r="F157" s="4">
        <f>B154*F156</f>
        <v>0</v>
      </c>
      <c r="G157" s="4">
        <f>B154*G156</f>
        <v>0</v>
      </c>
      <c r="H157" s="4">
        <f>B154*H156</f>
        <v>0</v>
      </c>
      <c r="I157" s="4">
        <f>F154*I156</f>
        <v>0</v>
      </c>
      <c r="J157" s="4">
        <f>B154*J156</f>
        <v>0</v>
      </c>
      <c r="K157" s="4">
        <f>B154*K156</f>
        <v>0</v>
      </c>
      <c r="L157" s="4">
        <f>B154*L156</f>
        <v>0</v>
      </c>
      <c r="M157" s="4">
        <f>J154*M156</f>
        <v>0</v>
      </c>
      <c r="N157" s="4">
        <f>E157</f>
        <v>2025</v>
      </c>
    </row>
    <row r="158" spans="1:14" s="1" customFormat="1" ht="28.5" customHeight="1">
      <c r="A158" s="3" t="s">
        <v>8</v>
      </c>
      <c r="B158" s="28" t="s">
        <v>35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2" t="s">
        <v>2</v>
      </c>
    </row>
    <row r="159" spans="1:14" s="1" customFormat="1" ht="15" customHeight="1">
      <c r="A159" s="3" t="s">
        <v>9</v>
      </c>
      <c r="B159" s="31">
        <v>42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3"/>
      <c r="N159" s="2" t="s">
        <v>2</v>
      </c>
    </row>
    <row r="160" spans="1:14" s="1" customFormat="1" ht="15" customHeight="1">
      <c r="A160" s="3" t="s">
        <v>10</v>
      </c>
      <c r="B160" s="22" t="s">
        <v>40</v>
      </c>
      <c r="C160" s="23"/>
      <c r="D160" s="23"/>
      <c r="E160" s="24"/>
      <c r="F160" s="22"/>
      <c r="G160" s="23"/>
      <c r="H160" s="23"/>
      <c r="I160" s="24"/>
      <c r="J160" s="22"/>
      <c r="K160" s="23"/>
      <c r="L160" s="23"/>
      <c r="M160" s="24"/>
      <c r="N160" s="2" t="s">
        <v>2</v>
      </c>
    </row>
    <row r="161" spans="1:14" s="1" customFormat="1" ht="15.75" customHeight="1">
      <c r="A161" s="3" t="s">
        <v>11</v>
      </c>
      <c r="B161" s="4">
        <v>245</v>
      </c>
      <c r="C161" s="4">
        <v>240</v>
      </c>
      <c r="D161" s="4">
        <v>230</v>
      </c>
      <c r="E161" s="4">
        <f>SUM(B161:D161)/3</f>
        <v>238.33333333333334</v>
      </c>
      <c r="F161" s="4"/>
      <c r="G161" s="4"/>
      <c r="H161" s="4"/>
      <c r="I161" s="4">
        <f>SUM(F161:H161)/3</f>
        <v>0</v>
      </c>
      <c r="J161" s="4"/>
      <c r="K161" s="4"/>
      <c r="L161" s="4"/>
      <c r="M161" s="4">
        <f>SUM(J161:L161)/3</f>
        <v>0</v>
      </c>
      <c r="N161" s="4">
        <f>E161</f>
        <v>238.33333333333334</v>
      </c>
    </row>
    <row r="162" spans="1:14" s="1" customFormat="1" ht="15.75" customHeight="1">
      <c r="A162" s="5" t="s">
        <v>3</v>
      </c>
      <c r="B162" s="4">
        <f>B159*B161</f>
        <v>10290</v>
      </c>
      <c r="C162" s="4">
        <f>B159*C161</f>
        <v>10080</v>
      </c>
      <c r="D162" s="4">
        <f>B159*D161</f>
        <v>9660</v>
      </c>
      <c r="E162" s="4">
        <f>B159*E161</f>
        <v>10010</v>
      </c>
      <c r="F162" s="4">
        <f>B159*F161</f>
        <v>0</v>
      </c>
      <c r="G162" s="4">
        <f>B159*G161</f>
        <v>0</v>
      </c>
      <c r="H162" s="4">
        <f>B159*H161</f>
        <v>0</v>
      </c>
      <c r="I162" s="4">
        <f>F159*I161</f>
        <v>0</v>
      </c>
      <c r="J162" s="4">
        <f>B159*J161</f>
        <v>0</v>
      </c>
      <c r="K162" s="4">
        <f>B159*K161</f>
        <v>0</v>
      </c>
      <c r="L162" s="4">
        <f>B159*L161</f>
        <v>0</v>
      </c>
      <c r="M162" s="4">
        <f>J159*M161</f>
        <v>0</v>
      </c>
      <c r="N162" s="4">
        <f>E162</f>
        <v>10010</v>
      </c>
    </row>
    <row r="163" spans="1:14" s="1" customFormat="1" ht="12.75">
      <c r="A163" s="2" t="s">
        <v>14</v>
      </c>
      <c r="B163" s="4">
        <f>B12+B17+B22+B27+B32+B37+B42+B47+B52+B57+B62+B67+B72+B77+B82+B87+B92+B97+B102+B107+B117+B127+B137+B142+B157+B162</f>
        <v>57009.75</v>
      </c>
      <c r="C163" s="4">
        <f>C12+C17+C22+C27+C32+C37+C42+C47+C52+C57+C62+C67+C72+C77+C82+C87+C92+C97+C102+C107+C117+C127+C137+C142+C157+C162</f>
        <v>54040.26</v>
      </c>
      <c r="D163" s="4">
        <f>D12+D17+D22+D27+D32+D37+D42+D47+D52+D57+D62+D67+D72+D77+D82+D87+D92+D97+D102+D107+D117+D127+D137+D142+D157+D162</f>
        <v>49483.765</v>
      </c>
      <c r="E163" s="4">
        <f>E12+E16+E22+E32+E37+E42+E47+E52+E57+E62+E67+E72+E77+E82+E87+E92+E97+E102+E107+E112+E117+E122+E127++E132+E137+E147+E152+E157+E162-2</f>
        <v>56399.75833333333</v>
      </c>
      <c r="F163" s="4">
        <f aca="true" t="shared" si="1" ref="F163:M163">F12+F37+F162</f>
        <v>0</v>
      </c>
      <c r="G163" s="4">
        <f t="shared" si="1"/>
        <v>0</v>
      </c>
      <c r="H163" s="4">
        <f t="shared" si="1"/>
        <v>0</v>
      </c>
      <c r="I163" s="4">
        <f t="shared" si="1"/>
        <v>0</v>
      </c>
      <c r="J163" s="4">
        <f t="shared" si="1"/>
        <v>0</v>
      </c>
      <c r="K163" s="4">
        <f t="shared" si="1"/>
        <v>0</v>
      </c>
      <c r="L163" s="4">
        <f t="shared" si="1"/>
        <v>0</v>
      </c>
      <c r="M163" s="4">
        <f t="shared" si="1"/>
        <v>0</v>
      </c>
      <c r="N163" s="4">
        <f>E163</f>
        <v>56399.75833333333</v>
      </c>
    </row>
    <row r="164" spans="1:14" s="1" customFormat="1" ht="13.5" customHeight="1">
      <c r="A164" s="2" t="s">
        <v>15</v>
      </c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1" customFormat="1" ht="12.75">
      <c r="A165" s="2" t="s">
        <v>16</v>
      </c>
      <c r="B165" s="4">
        <f>B12+B17+B22+B27+B32+B37+B42+B47+B52+B57+B62+B67+B72+B77+B82+B87+B92+B97+B102+B107+B117+B127+B137+B142+B157+B162</f>
        <v>57009.75</v>
      </c>
      <c r="C165" s="4">
        <f>C12+C17+C22+C27+C32+C37+C42+C47+C52+C57+C62+C67+C72+C77+C82+C87+C92+C97+C102+C107+C117+C127+C137+C142+C157+C162</f>
        <v>54040.26</v>
      </c>
      <c r="D165" s="4">
        <f>D12+D17+D22+D27+D32+D37+D42+D47+D52+D57+D62+D67+D72+D77+D82+D87+D92+D97+D102+D107+D117+D127+D137+D142+D157+D162</f>
        <v>49483.765</v>
      </c>
      <c r="E165" s="4">
        <v>56400</v>
      </c>
      <c r="F165" s="4">
        <f aca="true" t="shared" si="2" ref="F165:M165">F12+F17+F22+F27+F32+F37+F42+F47+F52+F57+F62+F67+F72+F77+F82+F87+F92+F97+F102+F107+F117+F127</f>
        <v>0</v>
      </c>
      <c r="G165" s="4">
        <f t="shared" si="2"/>
        <v>0</v>
      </c>
      <c r="H165" s="4">
        <f t="shared" si="2"/>
        <v>0</v>
      </c>
      <c r="I165" s="4">
        <f t="shared" si="2"/>
        <v>0</v>
      </c>
      <c r="J165" s="4">
        <f t="shared" si="2"/>
        <v>0</v>
      </c>
      <c r="K165" s="4">
        <f t="shared" si="2"/>
        <v>0</v>
      </c>
      <c r="L165" s="4">
        <f t="shared" si="2"/>
        <v>0</v>
      </c>
      <c r="M165" s="4">
        <f t="shared" si="2"/>
        <v>0</v>
      </c>
      <c r="N165" s="4">
        <v>56400</v>
      </c>
    </row>
    <row r="166" spans="1:14" s="1" customFormat="1" ht="12.75">
      <c r="A166" s="2" t="s">
        <v>4</v>
      </c>
      <c r="B166" s="2" t="s">
        <v>47</v>
      </c>
      <c r="C166" s="2" t="s">
        <v>47</v>
      </c>
      <c r="D166" s="2" t="s">
        <v>47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25.5" customHeight="1">
      <c r="A167" s="6" t="s">
        <v>5</v>
      </c>
      <c r="B167" s="11" t="s">
        <v>48</v>
      </c>
      <c r="C167" s="11" t="s">
        <v>48</v>
      </c>
      <c r="D167" s="11" t="s">
        <v>48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75" customHeight="1">
      <c r="A168" s="53" t="s">
        <v>19</v>
      </c>
      <c r="B168" s="56" t="s">
        <v>17</v>
      </c>
      <c r="C168" s="56"/>
      <c r="D168" s="57" t="s">
        <v>18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1:14" ht="12.75">
      <c r="A169" s="54"/>
      <c r="B169" s="56"/>
      <c r="C169" s="56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1:14" ht="16.5" customHeight="1">
      <c r="A170" s="54"/>
      <c r="B170" s="56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1:14" ht="12.75" hidden="1">
      <c r="A171" s="55"/>
      <c r="B171" s="56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1:14" ht="50.25" customHeight="1">
      <c r="A172" s="9">
        <v>1</v>
      </c>
      <c r="B172" s="37" t="s">
        <v>26</v>
      </c>
      <c r="C172" s="37"/>
      <c r="D172" s="52" t="s">
        <v>86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1:14" ht="45" customHeight="1">
      <c r="A173" s="9">
        <v>2</v>
      </c>
      <c r="B173" s="37" t="s">
        <v>84</v>
      </c>
      <c r="C173" s="37"/>
      <c r="D173" s="52" t="s">
        <v>87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1:14" ht="49.5" customHeight="1">
      <c r="A174" s="9">
        <v>3</v>
      </c>
      <c r="B174" s="37" t="s">
        <v>23</v>
      </c>
      <c r="C174" s="37"/>
      <c r="D174" s="52" t="s">
        <v>88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6" ht="12.75">
      <c r="A176" t="s">
        <v>20</v>
      </c>
    </row>
    <row r="178" ht="12.75">
      <c r="A178" s="19" t="s">
        <v>85</v>
      </c>
    </row>
  </sheetData>
  <sheetProtection/>
  <mergeCells count="165">
    <mergeCell ref="B109:M109"/>
    <mergeCell ref="B108:M108"/>
    <mergeCell ref="B110:E110"/>
    <mergeCell ref="B128:E128"/>
    <mergeCell ref="B123:M123"/>
    <mergeCell ref="B124:M124"/>
    <mergeCell ref="B125:E125"/>
    <mergeCell ref="F125:I125"/>
    <mergeCell ref="J125:M125"/>
    <mergeCell ref="B113:M113"/>
    <mergeCell ref="B149:M149"/>
    <mergeCell ref="B148:E148"/>
    <mergeCell ref="B143:E143"/>
    <mergeCell ref="B144:M144"/>
    <mergeCell ref="B145:E145"/>
    <mergeCell ref="B129:M129"/>
    <mergeCell ref="B140:E140"/>
    <mergeCell ref="F140:I140"/>
    <mergeCell ref="J140:M140"/>
    <mergeCell ref="B130:E130"/>
    <mergeCell ref="B158:M158"/>
    <mergeCell ref="B159:M159"/>
    <mergeCell ref="B160:E160"/>
    <mergeCell ref="F160:I160"/>
    <mergeCell ref="J160:M160"/>
    <mergeCell ref="B155:E155"/>
    <mergeCell ref="F155:I155"/>
    <mergeCell ref="J155:M155"/>
    <mergeCell ref="B153:M153"/>
    <mergeCell ref="B154:M154"/>
    <mergeCell ref="B138:M138"/>
    <mergeCell ref="B150:E150"/>
    <mergeCell ref="B133:M133"/>
    <mergeCell ref="B134:M134"/>
    <mergeCell ref="B135:E135"/>
    <mergeCell ref="F135:I135"/>
    <mergeCell ref="J135:M135"/>
    <mergeCell ref="B139:M139"/>
    <mergeCell ref="B173:C173"/>
    <mergeCell ref="B174:C174"/>
    <mergeCell ref="D174:N174"/>
    <mergeCell ref="D173:N173"/>
    <mergeCell ref="A168:A171"/>
    <mergeCell ref="B168:C171"/>
    <mergeCell ref="B172:C172"/>
    <mergeCell ref="D168:N171"/>
    <mergeCell ref="D172:N172"/>
    <mergeCell ref="B114:M114"/>
    <mergeCell ref="B115:E115"/>
    <mergeCell ref="F115:I115"/>
    <mergeCell ref="J115:M115"/>
    <mergeCell ref="B120:M120"/>
    <mergeCell ref="B119:M119"/>
    <mergeCell ref="B118:M118"/>
    <mergeCell ref="B103:M103"/>
    <mergeCell ref="B104:M104"/>
    <mergeCell ref="B105:E105"/>
    <mergeCell ref="F105:I105"/>
    <mergeCell ref="J105:M105"/>
    <mergeCell ref="B98:M98"/>
    <mergeCell ref="B99:M99"/>
    <mergeCell ref="B100:E100"/>
    <mergeCell ref="F100:I100"/>
    <mergeCell ref="J100:M100"/>
    <mergeCell ref="B94:M94"/>
    <mergeCell ref="B95:E95"/>
    <mergeCell ref="F95:I95"/>
    <mergeCell ref="J95:M95"/>
    <mergeCell ref="B88:M88"/>
    <mergeCell ref="B89:M89"/>
    <mergeCell ref="B90:E90"/>
    <mergeCell ref="F90:I90"/>
    <mergeCell ref="J90:M90"/>
    <mergeCell ref="B83:M83"/>
    <mergeCell ref="B84:M84"/>
    <mergeCell ref="B85:E85"/>
    <mergeCell ref="F85:I85"/>
    <mergeCell ref="J85:M85"/>
    <mergeCell ref="B93:M93"/>
    <mergeCell ref="B73:M73"/>
    <mergeCell ref="B74:M74"/>
    <mergeCell ref="B75:E75"/>
    <mergeCell ref="F75:I75"/>
    <mergeCell ref="J75:M75"/>
    <mergeCell ref="B68:M68"/>
    <mergeCell ref="B69:M69"/>
    <mergeCell ref="B70:E70"/>
    <mergeCell ref="F70:I70"/>
    <mergeCell ref="J70:M70"/>
    <mergeCell ref="B63:M63"/>
    <mergeCell ref="B64:M64"/>
    <mergeCell ref="B65:E65"/>
    <mergeCell ref="F65:I65"/>
    <mergeCell ref="J65:M65"/>
    <mergeCell ref="B58:M58"/>
    <mergeCell ref="B59:M59"/>
    <mergeCell ref="B60:E60"/>
    <mergeCell ref="F60:I60"/>
    <mergeCell ref="J60:M60"/>
    <mergeCell ref="B53:M53"/>
    <mergeCell ref="B54:M54"/>
    <mergeCell ref="B55:E55"/>
    <mergeCell ref="F55:I55"/>
    <mergeCell ref="J55:M55"/>
    <mergeCell ref="B48:M48"/>
    <mergeCell ref="B49:M49"/>
    <mergeCell ref="B50:E50"/>
    <mergeCell ref="F50:I50"/>
    <mergeCell ref="J50:M50"/>
    <mergeCell ref="B45:E45"/>
    <mergeCell ref="F45:I45"/>
    <mergeCell ref="J45:M45"/>
    <mergeCell ref="B28:M28"/>
    <mergeCell ref="B29:M29"/>
    <mergeCell ref="B30:E30"/>
    <mergeCell ref="F30:I30"/>
    <mergeCell ref="J30:M30"/>
    <mergeCell ref="B19:M19"/>
    <mergeCell ref="B20:E20"/>
    <mergeCell ref="F20:I20"/>
    <mergeCell ref="J20:M20"/>
    <mergeCell ref="B43:M43"/>
    <mergeCell ref="B44:M44"/>
    <mergeCell ref="B38:M38"/>
    <mergeCell ref="B33:M33"/>
    <mergeCell ref="B23:M23"/>
    <mergeCell ref="B24:M24"/>
    <mergeCell ref="B25:E25"/>
    <mergeCell ref="F25:I25"/>
    <mergeCell ref="J25:M25"/>
    <mergeCell ref="B34:M34"/>
    <mergeCell ref="B35:E35"/>
    <mergeCell ref="F35:I35"/>
    <mergeCell ref="J35:M35"/>
    <mergeCell ref="B13:M13"/>
    <mergeCell ref="B14:M14"/>
    <mergeCell ref="B15:E15"/>
    <mergeCell ref="F15:I15"/>
    <mergeCell ref="J15:M15"/>
    <mergeCell ref="B18:M18"/>
    <mergeCell ref="A1:N1"/>
    <mergeCell ref="A2:N2"/>
    <mergeCell ref="A6:A7"/>
    <mergeCell ref="B6:D6"/>
    <mergeCell ref="F6:H6"/>
    <mergeCell ref="C4:N4"/>
    <mergeCell ref="E6:E7"/>
    <mergeCell ref="N6:N7"/>
    <mergeCell ref="I6:I7"/>
    <mergeCell ref="F10:I10"/>
    <mergeCell ref="J6:L6"/>
    <mergeCell ref="M6:M7"/>
    <mergeCell ref="J10:M10"/>
    <mergeCell ref="B8:M8"/>
    <mergeCell ref="B9:M9"/>
    <mergeCell ref="J80:M80"/>
    <mergeCell ref="F80:I80"/>
    <mergeCell ref="B80:E80"/>
    <mergeCell ref="B79:M79"/>
    <mergeCell ref="B78:M78"/>
    <mergeCell ref="B10:E10"/>
    <mergeCell ref="B39:M39"/>
    <mergeCell ref="B40:E40"/>
    <mergeCell ref="F40:I40"/>
    <mergeCell ref="J40:M4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8" r:id="rId1"/>
  <rowBreaks count="4" manualBreakCount="4">
    <brk id="57" max="13" man="1"/>
    <brk id="102" max="13" man="1"/>
    <brk id="178" max="13" man="1"/>
    <brk id="2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view="pageBreakPreview" zoomScaleSheetLayoutView="100" zoomScalePageLayoutView="0" workbookViewId="0" topLeftCell="A119">
      <selection activeCell="E162" sqref="E162"/>
    </sheetView>
  </sheetViews>
  <sheetFormatPr defaultColWidth="9.140625" defaultRowHeight="12.75"/>
  <cols>
    <col min="1" max="1" width="32.28125" style="0" customWidth="1"/>
    <col min="2" max="5" width="13.57421875" style="0" customWidth="1"/>
    <col min="6" max="13" width="0" style="0" hidden="1" customWidth="1"/>
    <col min="14" max="14" width="13.57421875" style="0" customWidth="1"/>
  </cols>
  <sheetData>
    <row r="1" spans="1:14" s="12" customFormat="1" ht="12.7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2" customFormat="1" ht="12.7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="12" customFormat="1" ht="12.75"/>
    <row r="4" spans="1:14" s="12" customFormat="1" ht="12.75">
      <c r="A4" s="13" t="s">
        <v>46</v>
      </c>
      <c r="B4" s="14"/>
      <c r="C4" s="38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s="1" customFormat="1" ht="12.75" customHeight="1">
      <c r="A6" s="37" t="s">
        <v>0</v>
      </c>
      <c r="B6" s="22" t="s">
        <v>1</v>
      </c>
      <c r="C6" s="23"/>
      <c r="D6" s="24"/>
      <c r="E6" s="34" t="s">
        <v>6</v>
      </c>
      <c r="F6" s="22" t="s">
        <v>1</v>
      </c>
      <c r="G6" s="23"/>
      <c r="H6" s="24"/>
      <c r="I6" s="34" t="s">
        <v>6</v>
      </c>
      <c r="J6" s="22" t="s">
        <v>1</v>
      </c>
      <c r="K6" s="23"/>
      <c r="L6" s="24"/>
      <c r="M6" s="34" t="s">
        <v>6</v>
      </c>
      <c r="N6" s="34" t="s">
        <v>7</v>
      </c>
    </row>
    <row r="7" spans="1:14" s="1" customFormat="1" ht="12.75">
      <c r="A7" s="37"/>
      <c r="B7" s="2">
        <v>1</v>
      </c>
      <c r="C7" s="2">
        <v>2</v>
      </c>
      <c r="D7" s="2" t="s">
        <v>12</v>
      </c>
      <c r="E7" s="35"/>
      <c r="F7" s="2">
        <v>1</v>
      </c>
      <c r="G7" s="2">
        <v>2</v>
      </c>
      <c r="H7" s="2" t="s">
        <v>12</v>
      </c>
      <c r="I7" s="35"/>
      <c r="J7" s="2">
        <v>1</v>
      </c>
      <c r="K7" s="2">
        <v>2</v>
      </c>
      <c r="L7" s="2" t="s">
        <v>12</v>
      </c>
      <c r="M7" s="35"/>
      <c r="N7" s="35"/>
    </row>
    <row r="8" spans="1:14" s="1" customFormat="1" ht="30.75" customHeight="1">
      <c r="A8" s="3" t="s">
        <v>8</v>
      </c>
      <c r="B8" s="28" t="s">
        <v>28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2" t="s">
        <v>2</v>
      </c>
    </row>
    <row r="9" spans="1:14" s="1" customFormat="1" ht="12.75">
      <c r="A9" s="3" t="s">
        <v>9</v>
      </c>
      <c r="B9" s="31">
        <v>330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2" t="s">
        <v>2</v>
      </c>
    </row>
    <row r="10" spans="1:14" s="1" customFormat="1" ht="14.25" customHeight="1">
      <c r="A10" s="3" t="s">
        <v>10</v>
      </c>
      <c r="B10" s="22" t="s">
        <v>71</v>
      </c>
      <c r="C10" s="23"/>
      <c r="D10" s="23"/>
      <c r="E10" s="24"/>
      <c r="F10" s="22"/>
      <c r="G10" s="23"/>
      <c r="H10" s="23"/>
      <c r="I10" s="24"/>
      <c r="J10" s="22"/>
      <c r="K10" s="23"/>
      <c r="L10" s="23"/>
      <c r="M10" s="24"/>
      <c r="N10" s="2" t="s">
        <v>2</v>
      </c>
    </row>
    <row r="11" spans="1:14" s="1" customFormat="1" ht="13.5" customHeight="1">
      <c r="A11" s="3" t="s">
        <v>11</v>
      </c>
      <c r="B11" s="10">
        <v>5</v>
      </c>
      <c r="C11" s="10">
        <v>5</v>
      </c>
      <c r="D11" s="10">
        <v>4.5</v>
      </c>
      <c r="E11" s="21">
        <f>SUM(B11:D11)/3</f>
        <v>4.833333333333333</v>
      </c>
      <c r="F11" s="21"/>
      <c r="G11" s="21"/>
      <c r="H11" s="21"/>
      <c r="I11" s="21">
        <f>SUM(F11:H11)/3</f>
        <v>0</v>
      </c>
      <c r="J11" s="21"/>
      <c r="K11" s="21"/>
      <c r="L11" s="21"/>
      <c r="M11" s="21">
        <f>SUM(J11:L11)/3</f>
        <v>0</v>
      </c>
      <c r="N11" s="21">
        <f>E11</f>
        <v>4.833333333333333</v>
      </c>
    </row>
    <row r="12" spans="1:14" s="1" customFormat="1" ht="12.75">
      <c r="A12" s="5" t="s">
        <v>3</v>
      </c>
      <c r="B12" s="4">
        <f>B9*B11</f>
        <v>1650</v>
      </c>
      <c r="C12" s="4">
        <f>B9*C11</f>
        <v>1650</v>
      </c>
      <c r="D12" s="4">
        <f>B9*D11</f>
        <v>1485</v>
      </c>
      <c r="E12" s="4">
        <f>B9*E11</f>
        <v>1595</v>
      </c>
      <c r="F12" s="4">
        <f>B9*F11</f>
        <v>0</v>
      </c>
      <c r="G12" s="4">
        <f>B9*G11</f>
        <v>0</v>
      </c>
      <c r="H12" s="4">
        <f>B9*H11</f>
        <v>0</v>
      </c>
      <c r="I12" s="4">
        <f>F9*I11</f>
        <v>0</v>
      </c>
      <c r="J12" s="4">
        <f>B9*J11</f>
        <v>0</v>
      </c>
      <c r="K12" s="4">
        <f>B9*K11</f>
        <v>0</v>
      </c>
      <c r="L12" s="4">
        <f>B9*L11</f>
        <v>0</v>
      </c>
      <c r="M12" s="4">
        <f>J9*M11</f>
        <v>0</v>
      </c>
      <c r="N12" s="4">
        <f>B9*N11</f>
        <v>1595</v>
      </c>
    </row>
    <row r="13" spans="1:14" s="1" customFormat="1" ht="36.75" customHeight="1">
      <c r="A13" s="3" t="s">
        <v>8</v>
      </c>
      <c r="B13" s="39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2" t="s">
        <v>2</v>
      </c>
    </row>
    <row r="14" spans="1:14" s="1" customFormat="1" ht="12.75">
      <c r="A14" s="3" t="s">
        <v>9</v>
      </c>
      <c r="B14" s="31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" t="s">
        <v>2</v>
      </c>
    </row>
    <row r="15" spans="1:14" s="1" customFormat="1" ht="14.25" customHeight="1">
      <c r="A15" s="3" t="s">
        <v>10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" t="s">
        <v>2</v>
      </c>
    </row>
    <row r="16" spans="1:14" s="1" customFormat="1" ht="13.5" customHeight="1">
      <c r="A16" s="3" t="s">
        <v>11</v>
      </c>
      <c r="B16" s="4">
        <v>35</v>
      </c>
      <c r="C16" s="4">
        <v>33</v>
      </c>
      <c r="D16" s="4">
        <v>35</v>
      </c>
      <c r="E16" s="4">
        <v>34</v>
      </c>
      <c r="F16" s="4"/>
      <c r="G16" s="4"/>
      <c r="H16" s="4"/>
      <c r="I16" s="4">
        <f>SUM(F16:H16)/3</f>
        <v>0</v>
      </c>
      <c r="J16" s="4"/>
      <c r="K16" s="4"/>
      <c r="L16" s="4"/>
      <c r="M16" s="4">
        <f>SUM(J16:L16)/3</f>
        <v>0</v>
      </c>
      <c r="N16" s="4">
        <f>E16</f>
        <v>34</v>
      </c>
    </row>
    <row r="17" spans="1:14" s="1" customFormat="1" ht="12.75">
      <c r="A17" s="5" t="s">
        <v>3</v>
      </c>
      <c r="B17" s="4">
        <f>B14*B16</f>
        <v>1155</v>
      </c>
      <c r="C17" s="4">
        <f>B14*C16</f>
        <v>1089</v>
      </c>
      <c r="D17" s="4">
        <f>B14*D16</f>
        <v>1155</v>
      </c>
      <c r="E17" s="4">
        <f>B14*E16</f>
        <v>1122</v>
      </c>
      <c r="F17" s="4">
        <f>B14*F16</f>
        <v>0</v>
      </c>
      <c r="G17" s="4">
        <f>B14*G16</f>
        <v>0</v>
      </c>
      <c r="H17" s="4">
        <f>B14*H16</f>
        <v>0</v>
      </c>
      <c r="I17" s="4">
        <f>F14*I16</f>
        <v>0</v>
      </c>
      <c r="J17" s="4">
        <f>B14*J16</f>
        <v>0</v>
      </c>
      <c r="K17" s="4">
        <f>B14*K16</f>
        <v>0</v>
      </c>
      <c r="L17" s="4">
        <f>B14*L16</f>
        <v>0</v>
      </c>
      <c r="M17" s="4">
        <f>J14*M16</f>
        <v>0</v>
      </c>
      <c r="N17" s="4">
        <f>B14*N16</f>
        <v>1122</v>
      </c>
    </row>
    <row r="18" spans="1:14" s="1" customFormat="1" ht="27.75" customHeight="1">
      <c r="A18" s="3" t="s">
        <v>8</v>
      </c>
      <c r="B18" s="28" t="s">
        <v>30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" t="s">
        <v>2</v>
      </c>
    </row>
    <row r="19" spans="1:14" s="1" customFormat="1" ht="12.75">
      <c r="A19" s="3" t="s">
        <v>9</v>
      </c>
      <c r="B19" s="31">
        <v>30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2" t="s">
        <v>2</v>
      </c>
    </row>
    <row r="20" spans="1:14" s="1" customFormat="1" ht="13.5" customHeight="1">
      <c r="A20" s="3" t="s">
        <v>10</v>
      </c>
      <c r="B20" s="22" t="s">
        <v>41</v>
      </c>
      <c r="C20" s="23"/>
      <c r="D20" s="23"/>
      <c r="E20" s="24"/>
      <c r="F20" s="22"/>
      <c r="G20" s="23"/>
      <c r="H20" s="23"/>
      <c r="I20" s="24"/>
      <c r="J20" s="22"/>
      <c r="K20" s="23"/>
      <c r="L20" s="23"/>
      <c r="M20" s="24"/>
      <c r="N20" s="2" t="s">
        <v>2</v>
      </c>
    </row>
    <row r="21" spans="1:14" s="1" customFormat="1" ht="13.5" customHeight="1">
      <c r="A21" s="3" t="s">
        <v>11</v>
      </c>
      <c r="B21" s="4">
        <v>55</v>
      </c>
      <c r="C21" s="4">
        <v>55</v>
      </c>
      <c r="D21" s="4">
        <v>55</v>
      </c>
      <c r="E21" s="4">
        <v>55</v>
      </c>
      <c r="F21" s="4"/>
      <c r="G21" s="4"/>
      <c r="H21" s="4"/>
      <c r="I21" s="4">
        <f>SUM(F21:H21)/3</f>
        <v>0</v>
      </c>
      <c r="J21" s="4"/>
      <c r="K21" s="4"/>
      <c r="L21" s="4"/>
      <c r="M21" s="4">
        <f>SUM(J21:L21)/3</f>
        <v>0</v>
      </c>
      <c r="N21" s="4">
        <f>E21</f>
        <v>55</v>
      </c>
    </row>
    <row r="22" spans="1:14" s="1" customFormat="1" ht="12.75">
      <c r="A22" s="5" t="s">
        <v>3</v>
      </c>
      <c r="B22" s="4">
        <f>B19*B21</f>
        <v>1650</v>
      </c>
      <c r="C22" s="4">
        <f>B19*C21</f>
        <v>1650</v>
      </c>
      <c r="D22" s="4">
        <f>B19*D21</f>
        <v>1650</v>
      </c>
      <c r="E22" s="4">
        <f>B19*E21</f>
        <v>1650</v>
      </c>
      <c r="F22" s="4">
        <f>B19*F21</f>
        <v>0</v>
      </c>
      <c r="G22" s="4">
        <f>B19*G21</f>
        <v>0</v>
      </c>
      <c r="H22" s="4">
        <f>B19*H21</f>
        <v>0</v>
      </c>
      <c r="I22" s="4">
        <f>F19*I21</f>
        <v>0</v>
      </c>
      <c r="J22" s="4">
        <f>B19*J21</f>
        <v>0</v>
      </c>
      <c r="K22" s="4">
        <f>B19*K21</f>
        <v>0</v>
      </c>
      <c r="L22" s="4">
        <f>B19*L21</f>
        <v>0</v>
      </c>
      <c r="M22" s="4">
        <f>J19*M21</f>
        <v>0</v>
      </c>
      <c r="N22" s="4">
        <f>E22</f>
        <v>1650</v>
      </c>
    </row>
    <row r="23" spans="1:14" s="1" customFormat="1" ht="27.75" customHeight="1" hidden="1">
      <c r="A23" s="3" t="s">
        <v>8</v>
      </c>
      <c r="B23" s="22" t="s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" t="s">
        <v>2</v>
      </c>
    </row>
    <row r="24" spans="1:14" s="1" customFormat="1" ht="12.75" customHeight="1" hidden="1">
      <c r="A24" s="3" t="s">
        <v>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2" t="s">
        <v>2</v>
      </c>
    </row>
    <row r="25" spans="1:14" s="1" customFormat="1" ht="15.75" customHeight="1" hidden="1">
      <c r="A25" s="3" t="s">
        <v>10</v>
      </c>
      <c r="B25" s="22"/>
      <c r="C25" s="23"/>
      <c r="D25" s="23"/>
      <c r="E25" s="24"/>
      <c r="F25" s="22"/>
      <c r="G25" s="23"/>
      <c r="H25" s="23"/>
      <c r="I25" s="24"/>
      <c r="J25" s="22"/>
      <c r="K25" s="23"/>
      <c r="L25" s="23"/>
      <c r="M25" s="24"/>
      <c r="N25" s="2" t="s">
        <v>2</v>
      </c>
    </row>
    <row r="26" spans="1:14" s="1" customFormat="1" ht="13.5" customHeight="1" hidden="1">
      <c r="A26" s="3" t="s">
        <v>11</v>
      </c>
      <c r="B26" s="4"/>
      <c r="C26" s="4"/>
      <c r="D26" s="4"/>
      <c r="E26" s="4">
        <f>SUM(B26:D26)/3</f>
        <v>0</v>
      </c>
      <c r="F26" s="4"/>
      <c r="G26" s="4"/>
      <c r="H26" s="4"/>
      <c r="I26" s="4">
        <f>SUM(F26:H26)/3</f>
        <v>0</v>
      </c>
      <c r="J26" s="4"/>
      <c r="K26" s="4"/>
      <c r="L26" s="4"/>
      <c r="M26" s="4">
        <f>SUM(J26:L26)/3</f>
        <v>0</v>
      </c>
      <c r="N26" s="4">
        <f>E26</f>
        <v>0</v>
      </c>
    </row>
    <row r="27" spans="1:14" s="1" customFormat="1" ht="12.75" customHeight="1" hidden="1">
      <c r="A27" s="5" t="s">
        <v>3</v>
      </c>
      <c r="B27" s="4">
        <f>B24*B26</f>
        <v>0</v>
      </c>
      <c r="C27" s="4">
        <f>B24*C26</f>
        <v>0</v>
      </c>
      <c r="D27" s="4">
        <f>B24*D26</f>
        <v>0</v>
      </c>
      <c r="E27" s="4">
        <f>B24*E26</f>
        <v>0</v>
      </c>
      <c r="F27" s="4">
        <f>B24*F26</f>
        <v>0</v>
      </c>
      <c r="G27" s="4">
        <f>B24*G26</f>
        <v>0</v>
      </c>
      <c r="H27" s="4">
        <f>B24*H26</f>
        <v>0</v>
      </c>
      <c r="I27" s="4">
        <f>F24*I26</f>
        <v>0</v>
      </c>
      <c r="J27" s="4">
        <f>B24*J26</f>
        <v>0</v>
      </c>
      <c r="K27" s="4">
        <f>B24*K26</f>
        <v>0</v>
      </c>
      <c r="L27" s="4">
        <f>B24*L26</f>
        <v>0</v>
      </c>
      <c r="M27" s="4">
        <f>J24*M26</f>
        <v>0</v>
      </c>
      <c r="N27" s="4">
        <f>E27</f>
        <v>0</v>
      </c>
    </row>
    <row r="28" spans="1:14" s="1" customFormat="1" ht="17.25" customHeight="1">
      <c r="A28" s="3" t="s">
        <v>8</v>
      </c>
      <c r="B28" s="28" t="s">
        <v>31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2" t="s">
        <v>2</v>
      </c>
    </row>
    <row r="29" spans="1:14" s="1" customFormat="1" ht="12.75">
      <c r="A29" s="3" t="s">
        <v>9</v>
      </c>
      <c r="B29" s="45" t="s">
        <v>62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" t="s">
        <v>2</v>
      </c>
    </row>
    <row r="30" spans="1:14" s="1" customFormat="1" ht="24" customHeight="1">
      <c r="A30" s="3" t="s">
        <v>10</v>
      </c>
      <c r="B30" s="45" t="s">
        <v>75</v>
      </c>
      <c r="C30" s="23"/>
      <c r="D30" s="23"/>
      <c r="E30" s="24"/>
      <c r="F30" s="22"/>
      <c r="G30" s="23"/>
      <c r="H30" s="23"/>
      <c r="I30" s="24"/>
      <c r="J30" s="22"/>
      <c r="K30" s="23"/>
      <c r="L30" s="23"/>
      <c r="M30" s="24"/>
      <c r="N30" s="2" t="s">
        <v>2</v>
      </c>
    </row>
    <row r="31" spans="1:14" s="1" customFormat="1" ht="13.5" customHeight="1">
      <c r="A31" s="3" t="s">
        <v>11</v>
      </c>
      <c r="B31" s="4">
        <v>700</v>
      </c>
      <c r="C31" s="4">
        <v>650</v>
      </c>
      <c r="D31" s="4">
        <v>650</v>
      </c>
      <c r="E31" s="4">
        <v>665</v>
      </c>
      <c r="F31" s="4"/>
      <c r="G31" s="4"/>
      <c r="H31" s="4"/>
      <c r="I31" s="4">
        <f>SUM(F31:H31)/3</f>
        <v>0</v>
      </c>
      <c r="J31" s="4"/>
      <c r="K31" s="4"/>
      <c r="L31" s="4"/>
      <c r="M31" s="4">
        <f>SUM(J31:L31)/3</f>
        <v>0</v>
      </c>
      <c r="N31" s="4">
        <f>E31</f>
        <v>665</v>
      </c>
    </row>
    <row r="32" spans="1:14" s="1" customFormat="1" ht="12.75">
      <c r="A32" s="5" t="s">
        <v>3</v>
      </c>
      <c r="B32" s="4">
        <f>B29*B31</f>
        <v>420</v>
      </c>
      <c r="C32" s="4">
        <f>B29*C31</f>
        <v>390</v>
      </c>
      <c r="D32" s="4">
        <f>B29*D31</f>
        <v>390</v>
      </c>
      <c r="E32" s="4">
        <f>B29*E31</f>
        <v>399</v>
      </c>
      <c r="F32" s="4">
        <f>B29*F31</f>
        <v>0</v>
      </c>
      <c r="G32" s="4">
        <f>B29*G31</f>
        <v>0</v>
      </c>
      <c r="H32" s="4">
        <f>B29*H31</f>
        <v>0</v>
      </c>
      <c r="I32" s="4">
        <f>F29*I31</f>
        <v>0</v>
      </c>
      <c r="J32" s="4">
        <f>B29*J31</f>
        <v>0</v>
      </c>
      <c r="K32" s="4">
        <f>B29*K31</f>
        <v>0</v>
      </c>
      <c r="L32" s="4">
        <f>B29*L31</f>
        <v>0</v>
      </c>
      <c r="M32" s="4">
        <f>J29*M31</f>
        <v>0</v>
      </c>
      <c r="N32" s="4">
        <f>E32</f>
        <v>399</v>
      </c>
    </row>
    <row r="33" spans="1:14" s="1" customFormat="1" ht="30.75" customHeight="1">
      <c r="A33" s="3" t="s">
        <v>8</v>
      </c>
      <c r="B33" s="28" t="s">
        <v>43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" t="s">
        <v>2</v>
      </c>
    </row>
    <row r="34" spans="1:14" s="1" customFormat="1" ht="12.75">
      <c r="A34" s="3" t="s">
        <v>9</v>
      </c>
      <c r="B34" s="31">
        <v>12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" t="s">
        <v>2</v>
      </c>
    </row>
    <row r="35" spans="1:14" s="1" customFormat="1" ht="14.25" customHeight="1">
      <c r="A35" s="3" t="s">
        <v>10</v>
      </c>
      <c r="B35" s="22" t="s">
        <v>41</v>
      </c>
      <c r="C35" s="23"/>
      <c r="D35" s="23"/>
      <c r="E35" s="24"/>
      <c r="F35" s="22"/>
      <c r="G35" s="23"/>
      <c r="H35" s="23"/>
      <c r="I35" s="24"/>
      <c r="J35" s="22"/>
      <c r="K35" s="23"/>
      <c r="L35" s="23"/>
      <c r="M35" s="24"/>
      <c r="N35" s="2" t="s">
        <v>2</v>
      </c>
    </row>
    <row r="36" spans="1:14" s="1" customFormat="1" ht="13.5" customHeight="1">
      <c r="A36" s="3" t="s">
        <v>11</v>
      </c>
      <c r="B36" s="4">
        <v>45</v>
      </c>
      <c r="C36" s="4">
        <v>40</v>
      </c>
      <c r="D36" s="4">
        <v>40</v>
      </c>
      <c r="E36" s="4">
        <v>42</v>
      </c>
      <c r="F36" s="4"/>
      <c r="G36" s="4"/>
      <c r="H36" s="4"/>
      <c r="I36" s="4">
        <f>SUM(F36:H36)/3</f>
        <v>0</v>
      </c>
      <c r="J36" s="4"/>
      <c r="K36" s="4"/>
      <c r="L36" s="4"/>
      <c r="M36" s="4">
        <f>SUM(J36:L36)/3</f>
        <v>0</v>
      </c>
      <c r="N36" s="4">
        <f>E36</f>
        <v>42</v>
      </c>
    </row>
    <row r="37" spans="1:14" s="1" customFormat="1" ht="12.75">
      <c r="A37" s="5" t="s">
        <v>3</v>
      </c>
      <c r="B37" s="4">
        <f>B34*B36</f>
        <v>540</v>
      </c>
      <c r="C37" s="4">
        <f>B34*C36</f>
        <v>480</v>
      </c>
      <c r="D37" s="4">
        <f>B34*D36</f>
        <v>480</v>
      </c>
      <c r="E37" s="4">
        <f>B34*E36</f>
        <v>504</v>
      </c>
      <c r="F37" s="4">
        <f>B34*F36</f>
        <v>0</v>
      </c>
      <c r="G37" s="4">
        <f>B34*G36</f>
        <v>0</v>
      </c>
      <c r="H37" s="4">
        <f>B34*H36</f>
        <v>0</v>
      </c>
      <c r="I37" s="4">
        <f>F34*I36</f>
        <v>0</v>
      </c>
      <c r="J37" s="4">
        <f>B34*J36</f>
        <v>0</v>
      </c>
      <c r="K37" s="4">
        <f>B34*K36</f>
        <v>0</v>
      </c>
      <c r="L37" s="4">
        <f>B34*L36</f>
        <v>0</v>
      </c>
      <c r="M37" s="4">
        <f>J34*M36</f>
        <v>0</v>
      </c>
      <c r="N37" s="4">
        <f>E37</f>
        <v>504</v>
      </c>
    </row>
    <row r="38" spans="1:14" s="1" customFormat="1" ht="27.75" customHeight="1">
      <c r="A38" s="3" t="s">
        <v>8</v>
      </c>
      <c r="B38" s="28" t="s">
        <v>32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2" t="s">
        <v>2</v>
      </c>
    </row>
    <row r="39" spans="1:14" s="1" customFormat="1" ht="12.75">
      <c r="A39" s="3" t="s">
        <v>9</v>
      </c>
      <c r="B39" s="31">
        <v>18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N39" s="2" t="s">
        <v>2</v>
      </c>
    </row>
    <row r="40" spans="1:14" s="1" customFormat="1" ht="29.25" customHeight="1">
      <c r="A40" s="3" t="s">
        <v>10</v>
      </c>
      <c r="B40" s="22" t="s">
        <v>42</v>
      </c>
      <c r="C40" s="23"/>
      <c r="D40" s="23"/>
      <c r="E40" s="24"/>
      <c r="F40" s="22"/>
      <c r="G40" s="23"/>
      <c r="H40" s="23"/>
      <c r="I40" s="24"/>
      <c r="J40" s="22"/>
      <c r="K40" s="23"/>
      <c r="L40" s="23"/>
      <c r="M40" s="24"/>
      <c r="N40" s="2" t="s">
        <v>2</v>
      </c>
    </row>
    <row r="41" spans="1:14" s="1" customFormat="1" ht="16.5" customHeight="1">
      <c r="A41" s="3" t="s">
        <v>11</v>
      </c>
      <c r="B41" s="4">
        <v>40</v>
      </c>
      <c r="C41" s="4">
        <v>42</v>
      </c>
      <c r="D41" s="4">
        <v>40</v>
      </c>
      <c r="E41" s="4">
        <v>41</v>
      </c>
      <c r="F41" s="4"/>
      <c r="G41" s="4"/>
      <c r="H41" s="4"/>
      <c r="I41" s="4">
        <f>SUM(F41:H41)/3</f>
        <v>0</v>
      </c>
      <c r="J41" s="4"/>
      <c r="K41" s="4"/>
      <c r="L41" s="4"/>
      <c r="M41" s="4">
        <f>SUM(J41:L41)/3</f>
        <v>0</v>
      </c>
      <c r="N41" s="4">
        <f>E41</f>
        <v>41</v>
      </c>
    </row>
    <row r="42" spans="1:14" s="1" customFormat="1" ht="16.5" customHeight="1">
      <c r="A42" s="5" t="s">
        <v>3</v>
      </c>
      <c r="B42" s="4">
        <f>B39*B41</f>
        <v>720</v>
      </c>
      <c r="C42" s="4">
        <f>B39*C41</f>
        <v>756</v>
      </c>
      <c r="D42" s="4">
        <f>B39*D41</f>
        <v>720</v>
      </c>
      <c r="E42" s="4">
        <f>B39*E41</f>
        <v>738</v>
      </c>
      <c r="F42" s="4">
        <f>B39*F41</f>
        <v>0</v>
      </c>
      <c r="G42" s="4">
        <f>B39*G41</f>
        <v>0</v>
      </c>
      <c r="H42" s="4">
        <f>B39*H41</f>
        <v>0</v>
      </c>
      <c r="I42" s="4">
        <f>F39*I41</f>
        <v>0</v>
      </c>
      <c r="J42" s="4">
        <f>B39*J41</f>
        <v>0</v>
      </c>
      <c r="K42" s="4">
        <f>B39*K41</f>
        <v>0</v>
      </c>
      <c r="L42" s="4">
        <f>B39*L41</f>
        <v>0</v>
      </c>
      <c r="M42" s="4">
        <f>J39*M41</f>
        <v>0</v>
      </c>
      <c r="N42" s="4">
        <f>E42</f>
        <v>738</v>
      </c>
    </row>
    <row r="43" spans="1:14" s="1" customFormat="1" ht="28.5" customHeight="1">
      <c r="A43" s="3" t="s">
        <v>8</v>
      </c>
      <c r="B43" s="28" t="s">
        <v>24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2" t="s">
        <v>2</v>
      </c>
    </row>
    <row r="44" spans="1:14" s="1" customFormat="1" ht="18" customHeight="1">
      <c r="A44" s="3" t="s">
        <v>9</v>
      </c>
      <c r="B44" s="64">
        <v>0.999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2" t="s">
        <v>2</v>
      </c>
    </row>
    <row r="45" spans="1:14" s="1" customFormat="1" ht="18" customHeight="1">
      <c r="A45" s="3" t="s">
        <v>10</v>
      </c>
      <c r="B45" s="45" t="s">
        <v>73</v>
      </c>
      <c r="C45" s="23"/>
      <c r="D45" s="23"/>
      <c r="E45" s="24"/>
      <c r="F45" s="22"/>
      <c r="G45" s="23"/>
      <c r="H45" s="23"/>
      <c r="I45" s="24"/>
      <c r="J45" s="22"/>
      <c r="K45" s="23"/>
      <c r="L45" s="23"/>
      <c r="M45" s="24"/>
      <c r="N45" s="2" t="s">
        <v>2</v>
      </c>
    </row>
    <row r="46" spans="1:14" s="1" customFormat="1" ht="14.25" customHeight="1">
      <c r="A46" s="3" t="s">
        <v>11</v>
      </c>
      <c r="B46" s="4">
        <v>250</v>
      </c>
      <c r="C46" s="4">
        <v>230</v>
      </c>
      <c r="D46" s="4">
        <v>230</v>
      </c>
      <c r="E46" s="4">
        <v>237</v>
      </c>
      <c r="F46" s="4"/>
      <c r="G46" s="4"/>
      <c r="H46" s="4"/>
      <c r="I46" s="4">
        <f>SUM(F46:H46)/3</f>
        <v>0</v>
      </c>
      <c r="J46" s="4"/>
      <c r="K46" s="4"/>
      <c r="L46" s="4"/>
      <c r="M46" s="4">
        <f>SUM(J46:L46)/3</f>
        <v>0</v>
      </c>
      <c r="N46" s="4">
        <f>E46</f>
        <v>237</v>
      </c>
    </row>
    <row r="47" spans="1:14" s="1" customFormat="1" ht="14.25" customHeight="1">
      <c r="A47" s="5" t="s">
        <v>3</v>
      </c>
      <c r="B47" s="4">
        <f>B44*B46</f>
        <v>249.75</v>
      </c>
      <c r="C47" s="4">
        <f>B44*C46</f>
        <v>229.77</v>
      </c>
      <c r="D47" s="4">
        <f>B44*D46</f>
        <v>229.77</v>
      </c>
      <c r="E47" s="4">
        <f>B44*E46</f>
        <v>236.763</v>
      </c>
      <c r="F47" s="4">
        <f>B44*F46</f>
        <v>0</v>
      </c>
      <c r="G47" s="4">
        <f>B44*G46</f>
        <v>0</v>
      </c>
      <c r="H47" s="4">
        <f>B44*H46</f>
        <v>0</v>
      </c>
      <c r="I47" s="4">
        <f>F44*I46</f>
        <v>0</v>
      </c>
      <c r="J47" s="4">
        <f>B44*J46</f>
        <v>0</v>
      </c>
      <c r="K47" s="4">
        <f>B44*K46</f>
        <v>0</v>
      </c>
      <c r="L47" s="4">
        <f>B44*L46</f>
        <v>0</v>
      </c>
      <c r="M47" s="4">
        <f>J44*M46</f>
        <v>0</v>
      </c>
      <c r="N47" s="4">
        <f>E47</f>
        <v>236.763</v>
      </c>
    </row>
    <row r="48" spans="1:14" s="1" customFormat="1" ht="55.5" customHeight="1">
      <c r="A48" s="3" t="s">
        <v>8</v>
      </c>
      <c r="B48" s="28" t="s">
        <v>33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2" t="s">
        <v>2</v>
      </c>
    </row>
    <row r="49" spans="1:14" s="1" customFormat="1" ht="16.5" customHeight="1">
      <c r="A49" s="3" t="s">
        <v>9</v>
      </c>
      <c r="B49" s="31">
        <v>12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2" t="s">
        <v>2</v>
      </c>
    </row>
    <row r="50" spans="1:14" s="1" customFormat="1" ht="16.5" customHeight="1">
      <c r="A50" s="3" t="s">
        <v>10</v>
      </c>
      <c r="B50" s="45" t="s">
        <v>73</v>
      </c>
      <c r="C50" s="23"/>
      <c r="D50" s="23"/>
      <c r="E50" s="24"/>
      <c r="F50" s="22"/>
      <c r="G50" s="23"/>
      <c r="H50" s="23"/>
      <c r="I50" s="24"/>
      <c r="J50" s="22"/>
      <c r="K50" s="23"/>
      <c r="L50" s="23"/>
      <c r="M50" s="24"/>
      <c r="N50" s="2" t="s">
        <v>2</v>
      </c>
    </row>
    <row r="51" spans="1:14" s="1" customFormat="1" ht="13.5" customHeight="1">
      <c r="A51" s="3" t="s">
        <v>11</v>
      </c>
      <c r="B51" s="4">
        <v>290</v>
      </c>
      <c r="C51" s="4">
        <v>290</v>
      </c>
      <c r="D51" s="4">
        <v>280</v>
      </c>
      <c r="E51" s="4">
        <v>287</v>
      </c>
      <c r="F51" s="4"/>
      <c r="G51" s="4"/>
      <c r="H51" s="4"/>
      <c r="I51" s="4">
        <f>SUM(F51:H51)/3</f>
        <v>0</v>
      </c>
      <c r="J51" s="4"/>
      <c r="K51" s="4"/>
      <c r="L51" s="4"/>
      <c r="M51" s="4">
        <f>SUM(J51:L51)/3</f>
        <v>0</v>
      </c>
      <c r="N51" s="4">
        <f>E51</f>
        <v>287</v>
      </c>
    </row>
    <row r="52" spans="1:14" s="1" customFormat="1" ht="13.5" customHeight="1">
      <c r="A52" s="5" t="s">
        <v>3</v>
      </c>
      <c r="B52" s="4">
        <f>B49*B51</f>
        <v>3480</v>
      </c>
      <c r="C52" s="4">
        <f>B49*C51</f>
        <v>3480</v>
      </c>
      <c r="D52" s="4">
        <f>B49*D51</f>
        <v>3360</v>
      </c>
      <c r="E52" s="4">
        <f>B49*E51</f>
        <v>3444</v>
      </c>
      <c r="F52" s="4">
        <f>B49*F51</f>
        <v>0</v>
      </c>
      <c r="G52" s="4">
        <f>B49*G51</f>
        <v>0</v>
      </c>
      <c r="H52" s="4">
        <f>B49*H51</f>
        <v>0</v>
      </c>
      <c r="I52" s="4">
        <f>F49*I51</f>
        <v>0</v>
      </c>
      <c r="J52" s="4">
        <f>B49*J51</f>
        <v>0</v>
      </c>
      <c r="K52" s="4">
        <f>B49*K51</f>
        <v>0</v>
      </c>
      <c r="L52" s="4">
        <f>B49*L51</f>
        <v>0</v>
      </c>
      <c r="M52" s="4">
        <f>J49*M51</f>
        <v>0</v>
      </c>
      <c r="N52" s="4">
        <f>E52</f>
        <v>3444</v>
      </c>
    </row>
    <row r="53" spans="1:14" s="1" customFormat="1" ht="28.5" customHeight="1">
      <c r="A53" s="3" t="s">
        <v>8</v>
      </c>
      <c r="B53" s="28" t="s">
        <v>49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2" t="s">
        <v>2</v>
      </c>
    </row>
    <row r="54" spans="1:14" s="1" customFormat="1" ht="14.25" customHeight="1">
      <c r="A54" s="3" t="s">
        <v>9</v>
      </c>
      <c r="B54" s="46">
        <v>13.5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/>
      <c r="N54" s="2" t="s">
        <v>2</v>
      </c>
    </row>
    <row r="55" spans="1:14" s="1" customFormat="1" ht="27" customHeight="1">
      <c r="A55" s="3" t="s">
        <v>10</v>
      </c>
      <c r="B55" s="49" t="s">
        <v>38</v>
      </c>
      <c r="C55" s="50"/>
      <c r="D55" s="50"/>
      <c r="E55" s="51"/>
      <c r="F55" s="22"/>
      <c r="G55" s="23"/>
      <c r="H55" s="23"/>
      <c r="I55" s="24"/>
      <c r="J55" s="22"/>
      <c r="K55" s="23"/>
      <c r="L55" s="23"/>
      <c r="M55" s="24"/>
      <c r="N55" s="2" t="s">
        <v>2</v>
      </c>
    </row>
    <row r="56" spans="1:14" s="1" customFormat="1" ht="13.5" customHeight="1">
      <c r="A56" s="3" t="s">
        <v>11</v>
      </c>
      <c r="B56" s="4">
        <v>60</v>
      </c>
      <c r="C56" s="4">
        <v>55</v>
      </c>
      <c r="D56" s="4">
        <v>45</v>
      </c>
      <c r="E56" s="4">
        <v>53</v>
      </c>
      <c r="F56" s="4"/>
      <c r="G56" s="4"/>
      <c r="H56" s="4"/>
      <c r="I56" s="4">
        <f>SUM(F56:H56)/3</f>
        <v>0</v>
      </c>
      <c r="J56" s="4"/>
      <c r="K56" s="4"/>
      <c r="L56" s="4"/>
      <c r="M56" s="4">
        <f>SUM(J56:L56)/3</f>
        <v>0</v>
      </c>
      <c r="N56" s="4">
        <f>E56</f>
        <v>53</v>
      </c>
    </row>
    <row r="57" spans="1:14" s="1" customFormat="1" ht="13.5" customHeight="1">
      <c r="A57" s="5" t="s">
        <v>3</v>
      </c>
      <c r="B57" s="4">
        <f>B54*B56</f>
        <v>810</v>
      </c>
      <c r="C57" s="4">
        <f>B54*C56</f>
        <v>742.5</v>
      </c>
      <c r="D57" s="4">
        <f>B54*D56</f>
        <v>607.5</v>
      </c>
      <c r="E57" s="4">
        <f>B54*E56</f>
        <v>715.5</v>
      </c>
      <c r="F57" s="4">
        <f>B54*F56</f>
        <v>0</v>
      </c>
      <c r="G57" s="4">
        <f>B54*G56</f>
        <v>0</v>
      </c>
      <c r="H57" s="4">
        <f>B54*H56</f>
        <v>0</v>
      </c>
      <c r="I57" s="4">
        <f>F54*I56</f>
        <v>0</v>
      </c>
      <c r="J57" s="4">
        <f>B54*J56</f>
        <v>0</v>
      </c>
      <c r="K57" s="4">
        <f>B54*K56</f>
        <v>0</v>
      </c>
      <c r="L57" s="4">
        <f>B54*L56</f>
        <v>0</v>
      </c>
      <c r="M57" s="4">
        <f>J54*M56</f>
        <v>0</v>
      </c>
      <c r="N57" s="4">
        <f>E57</f>
        <v>715.5</v>
      </c>
    </row>
    <row r="58" spans="1:14" s="1" customFormat="1" ht="40.5" customHeight="1">
      <c r="A58" s="3" t="s">
        <v>8</v>
      </c>
      <c r="B58" s="28" t="s">
        <v>50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2" t="s">
        <v>2</v>
      </c>
    </row>
    <row r="59" spans="1:14" s="1" customFormat="1" ht="15" customHeight="1">
      <c r="A59" s="3" t="s">
        <v>9</v>
      </c>
      <c r="B59" s="31">
        <v>96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  <c r="N59" s="2" t="s">
        <v>2</v>
      </c>
    </row>
    <row r="60" spans="1:14" s="1" customFormat="1" ht="28.5" customHeight="1">
      <c r="A60" s="3" t="s">
        <v>10</v>
      </c>
      <c r="B60" s="22" t="s">
        <v>38</v>
      </c>
      <c r="C60" s="23"/>
      <c r="D60" s="23"/>
      <c r="E60" s="24"/>
      <c r="F60" s="22"/>
      <c r="G60" s="23"/>
      <c r="H60" s="23"/>
      <c r="I60" s="24"/>
      <c r="J60" s="22"/>
      <c r="K60" s="23"/>
      <c r="L60" s="23"/>
      <c r="M60" s="24"/>
      <c r="N60" s="2" t="s">
        <v>2</v>
      </c>
    </row>
    <row r="61" spans="1:14" s="1" customFormat="1" ht="15" customHeight="1">
      <c r="A61" s="3" t="s">
        <v>11</v>
      </c>
      <c r="B61" s="4">
        <v>45</v>
      </c>
      <c r="C61" s="4">
        <v>40</v>
      </c>
      <c r="D61" s="4">
        <v>40</v>
      </c>
      <c r="E61" s="4">
        <v>42</v>
      </c>
      <c r="F61" s="4"/>
      <c r="G61" s="4"/>
      <c r="H61" s="4"/>
      <c r="I61" s="4">
        <f>SUM(F61:H61)/3</f>
        <v>0</v>
      </c>
      <c r="J61" s="4"/>
      <c r="K61" s="4"/>
      <c r="L61" s="4"/>
      <c r="M61" s="4">
        <f>SUM(J61:L61)/3</f>
        <v>0</v>
      </c>
      <c r="N61" s="4">
        <f>E61</f>
        <v>42</v>
      </c>
    </row>
    <row r="62" spans="1:14" s="1" customFormat="1" ht="15" customHeight="1">
      <c r="A62" s="5" t="s">
        <v>3</v>
      </c>
      <c r="B62" s="4">
        <f>B59*B61</f>
        <v>4320</v>
      </c>
      <c r="C62" s="4">
        <f>B59*C61</f>
        <v>3840</v>
      </c>
      <c r="D62" s="4">
        <f>B59*D61</f>
        <v>3840</v>
      </c>
      <c r="E62" s="4">
        <f>B59*E61</f>
        <v>4032</v>
      </c>
      <c r="F62" s="4">
        <f>B59*F61</f>
        <v>0</v>
      </c>
      <c r="G62" s="4">
        <f>B59*G61</f>
        <v>0</v>
      </c>
      <c r="H62" s="4">
        <f>B59*H61</f>
        <v>0</v>
      </c>
      <c r="I62" s="4">
        <f>F59*I61</f>
        <v>0</v>
      </c>
      <c r="J62" s="4">
        <f>B59*J61</f>
        <v>0</v>
      </c>
      <c r="K62" s="4">
        <f>B59*K61</f>
        <v>0</v>
      </c>
      <c r="L62" s="4">
        <f>B59*L61</f>
        <v>0</v>
      </c>
      <c r="M62" s="4">
        <f>J59*M61</f>
        <v>0</v>
      </c>
      <c r="N62" s="4">
        <f>E62</f>
        <v>4032</v>
      </c>
    </row>
    <row r="63" spans="1:14" s="1" customFormat="1" ht="39" customHeight="1">
      <c r="A63" s="3" t="s">
        <v>8</v>
      </c>
      <c r="B63" s="28" t="s">
        <v>51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2" t="s">
        <v>2</v>
      </c>
    </row>
    <row r="64" spans="1:14" s="1" customFormat="1" ht="15" customHeight="1">
      <c r="A64" s="3" t="s">
        <v>9</v>
      </c>
      <c r="B64" s="45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" t="s">
        <v>2</v>
      </c>
    </row>
    <row r="65" spans="1:14" s="1" customFormat="1" ht="15" customHeight="1">
      <c r="A65" s="3" t="s">
        <v>10</v>
      </c>
      <c r="B65" s="22" t="s">
        <v>37</v>
      </c>
      <c r="C65" s="23"/>
      <c r="D65" s="23"/>
      <c r="E65" s="24"/>
      <c r="F65" s="22"/>
      <c r="G65" s="23"/>
      <c r="H65" s="23"/>
      <c r="I65" s="24"/>
      <c r="J65" s="22"/>
      <c r="K65" s="23"/>
      <c r="L65" s="23"/>
      <c r="M65" s="24"/>
      <c r="N65" s="2" t="s">
        <v>2</v>
      </c>
    </row>
    <row r="66" spans="1:14" s="1" customFormat="1" ht="15" customHeight="1">
      <c r="A66" s="3" t="s">
        <v>11</v>
      </c>
      <c r="B66" s="4">
        <v>45</v>
      </c>
      <c r="C66" s="4">
        <v>40</v>
      </c>
      <c r="D66" s="4">
        <v>40</v>
      </c>
      <c r="E66" s="4">
        <v>42</v>
      </c>
      <c r="F66" s="4"/>
      <c r="G66" s="4"/>
      <c r="H66" s="4"/>
      <c r="I66" s="4">
        <f>SUM(F66:H66)/3</f>
        <v>0</v>
      </c>
      <c r="J66" s="4"/>
      <c r="K66" s="4"/>
      <c r="L66" s="4"/>
      <c r="M66" s="4">
        <f>SUM(J66:L66)/3</f>
        <v>0</v>
      </c>
      <c r="N66" s="4">
        <f>E66</f>
        <v>42</v>
      </c>
    </row>
    <row r="67" spans="1:14" s="1" customFormat="1" ht="15" customHeight="1">
      <c r="A67" s="5" t="s">
        <v>3</v>
      </c>
      <c r="B67" s="4">
        <f>B64*B66</f>
        <v>108</v>
      </c>
      <c r="C67" s="4">
        <f>B64*C66</f>
        <v>96</v>
      </c>
      <c r="D67" s="4">
        <f>B64*D66</f>
        <v>96</v>
      </c>
      <c r="E67" s="4">
        <f>B64*E66</f>
        <v>100.8</v>
      </c>
      <c r="F67" s="4">
        <f>B64*F66</f>
        <v>0</v>
      </c>
      <c r="G67" s="4">
        <f>B64*G66</f>
        <v>0</v>
      </c>
      <c r="H67" s="4">
        <f>B64*H66</f>
        <v>0</v>
      </c>
      <c r="I67" s="4">
        <f>F64*I66</f>
        <v>0</v>
      </c>
      <c r="J67" s="4">
        <f>B64*J66</f>
        <v>0</v>
      </c>
      <c r="K67" s="4">
        <f>B64*K66</f>
        <v>0</v>
      </c>
      <c r="L67" s="4">
        <f>B64*L66</f>
        <v>0</v>
      </c>
      <c r="M67" s="4">
        <f>J64*M66</f>
        <v>0</v>
      </c>
      <c r="N67" s="4">
        <f>E67</f>
        <v>100.8</v>
      </c>
    </row>
    <row r="68" spans="1:14" s="1" customFormat="1" ht="28.5" customHeight="1">
      <c r="A68" s="3" t="s">
        <v>8</v>
      </c>
      <c r="B68" s="28" t="s">
        <v>52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2" t="s">
        <v>2</v>
      </c>
    </row>
    <row r="69" spans="1:14" s="1" customFormat="1" ht="17.25" customHeight="1">
      <c r="A69" s="3" t="s">
        <v>9</v>
      </c>
      <c r="B69" s="31">
        <v>60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2" t="s">
        <v>2</v>
      </c>
    </row>
    <row r="70" spans="1:14" s="1" customFormat="1" ht="17.25" customHeight="1">
      <c r="A70" s="3" t="s">
        <v>10</v>
      </c>
      <c r="B70" s="22" t="s">
        <v>39</v>
      </c>
      <c r="C70" s="23"/>
      <c r="D70" s="23"/>
      <c r="E70" s="24"/>
      <c r="F70" s="22"/>
      <c r="G70" s="23"/>
      <c r="H70" s="23"/>
      <c r="I70" s="24"/>
      <c r="J70" s="22"/>
      <c r="K70" s="23"/>
      <c r="L70" s="23"/>
      <c r="M70" s="24"/>
      <c r="N70" s="2" t="s">
        <v>2</v>
      </c>
    </row>
    <row r="71" spans="1:14" s="1" customFormat="1" ht="15" customHeight="1">
      <c r="A71" s="3" t="s">
        <v>11</v>
      </c>
      <c r="B71" s="4">
        <v>40</v>
      </c>
      <c r="C71" s="4">
        <v>35</v>
      </c>
      <c r="D71" s="4">
        <v>40</v>
      </c>
      <c r="E71" s="4">
        <v>38</v>
      </c>
      <c r="F71" s="4"/>
      <c r="G71" s="4"/>
      <c r="H71" s="4"/>
      <c r="I71" s="4">
        <f>SUM(F71:H71)/3</f>
        <v>0</v>
      </c>
      <c r="J71" s="4"/>
      <c r="K71" s="4"/>
      <c r="L71" s="4"/>
      <c r="M71" s="4">
        <f>SUM(J71:L71)/3</f>
        <v>0</v>
      </c>
      <c r="N71" s="4">
        <f>E71</f>
        <v>38</v>
      </c>
    </row>
    <row r="72" spans="1:14" s="1" customFormat="1" ht="15" customHeight="1">
      <c r="A72" s="5" t="s">
        <v>3</v>
      </c>
      <c r="B72" s="4">
        <f>B69*B71</f>
        <v>2400</v>
      </c>
      <c r="C72" s="4">
        <f>B69*C71</f>
        <v>2100</v>
      </c>
      <c r="D72" s="4">
        <f>B69*D71</f>
        <v>2400</v>
      </c>
      <c r="E72" s="4">
        <f>B69*E71</f>
        <v>2280</v>
      </c>
      <c r="F72" s="4">
        <f>B69*F71</f>
        <v>0</v>
      </c>
      <c r="G72" s="4">
        <f>B69*G71</f>
        <v>0</v>
      </c>
      <c r="H72" s="4">
        <f>B69*H71</f>
        <v>0</v>
      </c>
      <c r="I72" s="4">
        <f>F69*I71</f>
        <v>0</v>
      </c>
      <c r="J72" s="4">
        <f>B69*J71</f>
        <v>0</v>
      </c>
      <c r="K72" s="4">
        <f>B69*K71</f>
        <v>0</v>
      </c>
      <c r="L72" s="4">
        <f>B69*L71</f>
        <v>0</v>
      </c>
      <c r="M72" s="4">
        <f>J69*M71</f>
        <v>0</v>
      </c>
      <c r="N72" s="4">
        <f>E72</f>
        <v>2280</v>
      </c>
    </row>
    <row r="73" spans="1:14" s="1" customFormat="1" ht="28.5" customHeight="1">
      <c r="A73" s="3" t="s">
        <v>8</v>
      </c>
      <c r="B73" s="28" t="s">
        <v>53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2" t="s">
        <v>2</v>
      </c>
    </row>
    <row r="74" spans="1:14" s="1" customFormat="1" ht="18" customHeight="1">
      <c r="A74" s="3" t="s">
        <v>9</v>
      </c>
      <c r="B74" s="31">
        <v>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2" t="s">
        <v>2</v>
      </c>
    </row>
    <row r="75" spans="1:14" s="1" customFormat="1" ht="18" customHeight="1">
      <c r="A75" s="3" t="s">
        <v>10</v>
      </c>
      <c r="B75" s="22" t="s">
        <v>39</v>
      </c>
      <c r="C75" s="23"/>
      <c r="D75" s="23"/>
      <c r="E75" s="24"/>
      <c r="F75" s="22"/>
      <c r="G75" s="23"/>
      <c r="H75" s="23"/>
      <c r="I75" s="24"/>
      <c r="J75" s="22"/>
      <c r="K75" s="23"/>
      <c r="L75" s="23"/>
      <c r="M75" s="24"/>
      <c r="N75" s="2" t="s">
        <v>2</v>
      </c>
    </row>
    <row r="76" spans="1:14" s="1" customFormat="1" ht="15" customHeight="1">
      <c r="A76" s="3" t="s">
        <v>11</v>
      </c>
      <c r="B76" s="4">
        <v>120</v>
      </c>
      <c r="C76" s="4">
        <v>90</v>
      </c>
      <c r="D76" s="4">
        <v>90</v>
      </c>
      <c r="E76" s="4">
        <v>100</v>
      </c>
      <c r="F76" s="4"/>
      <c r="G76" s="4"/>
      <c r="H76" s="4"/>
      <c r="I76" s="4">
        <f>SUM(F76:H76)/3</f>
        <v>0</v>
      </c>
      <c r="J76" s="4"/>
      <c r="K76" s="4"/>
      <c r="L76" s="4"/>
      <c r="M76" s="4">
        <f>SUM(J76:L76)/3</f>
        <v>0</v>
      </c>
      <c r="N76" s="4">
        <f>E76</f>
        <v>100</v>
      </c>
    </row>
    <row r="77" spans="1:14" s="1" customFormat="1" ht="15" customHeight="1">
      <c r="A77" s="5" t="s">
        <v>3</v>
      </c>
      <c r="B77" s="4">
        <f>B74*B76</f>
        <v>1080</v>
      </c>
      <c r="C77" s="4">
        <f>B74*C76</f>
        <v>810</v>
      </c>
      <c r="D77" s="4">
        <f>B74*D76</f>
        <v>810</v>
      </c>
      <c r="E77" s="4">
        <f>B74*E76</f>
        <v>900</v>
      </c>
      <c r="F77" s="4">
        <f>B74*F76</f>
        <v>0</v>
      </c>
      <c r="G77" s="4">
        <f>B74*G76</f>
        <v>0</v>
      </c>
      <c r="H77" s="4">
        <f>B74*H76</f>
        <v>0</v>
      </c>
      <c r="I77" s="4">
        <f>F74*I76</f>
        <v>0</v>
      </c>
      <c r="J77" s="4">
        <f>B74*J76</f>
        <v>0</v>
      </c>
      <c r="K77" s="4">
        <f>B74*K76</f>
        <v>0</v>
      </c>
      <c r="L77" s="4">
        <f>B74*L76</f>
        <v>0</v>
      </c>
      <c r="M77" s="4">
        <f>J74*M76</f>
        <v>0</v>
      </c>
      <c r="N77" s="4">
        <f>E77</f>
        <v>900</v>
      </c>
    </row>
    <row r="78" spans="1:14" s="1" customFormat="1" ht="28.5" customHeight="1">
      <c r="A78" s="3" t="s">
        <v>8</v>
      </c>
      <c r="B78" s="28" t="s">
        <v>59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2" t="s">
        <v>2</v>
      </c>
    </row>
    <row r="79" spans="1:14" s="1" customFormat="1" ht="15" customHeight="1">
      <c r="A79" s="3" t="s">
        <v>9</v>
      </c>
      <c r="B79" s="25">
        <v>0.6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" t="s">
        <v>2</v>
      </c>
    </row>
    <row r="80" spans="1:14" s="1" customFormat="1" ht="15" customHeight="1">
      <c r="A80" s="3" t="s">
        <v>10</v>
      </c>
      <c r="B80" s="22" t="s">
        <v>36</v>
      </c>
      <c r="C80" s="23"/>
      <c r="D80" s="23"/>
      <c r="E80" s="24"/>
      <c r="F80" s="22"/>
      <c r="G80" s="23"/>
      <c r="H80" s="23"/>
      <c r="I80" s="24"/>
      <c r="J80" s="22"/>
      <c r="K80" s="23"/>
      <c r="L80" s="23"/>
      <c r="M80" s="24"/>
      <c r="N80" s="2" t="s">
        <v>2</v>
      </c>
    </row>
    <row r="81" spans="1:14" s="1" customFormat="1" ht="15" customHeight="1">
      <c r="A81" s="3" t="s">
        <v>11</v>
      </c>
      <c r="B81" s="20">
        <v>90</v>
      </c>
      <c r="C81" s="20">
        <v>80</v>
      </c>
      <c r="D81" s="20">
        <v>65</v>
      </c>
      <c r="E81" s="20">
        <v>72</v>
      </c>
      <c r="F81" s="4"/>
      <c r="G81" s="4"/>
      <c r="H81" s="4"/>
      <c r="I81" s="4">
        <f>SUM(F81:H81)/3</f>
        <v>0</v>
      </c>
      <c r="J81" s="4"/>
      <c r="K81" s="4"/>
      <c r="L81" s="4"/>
      <c r="M81" s="4">
        <f>SUM(J81:L81)/3</f>
        <v>0</v>
      </c>
      <c r="N81" s="4">
        <f>E81</f>
        <v>72</v>
      </c>
    </row>
    <row r="82" spans="1:14" s="1" customFormat="1" ht="15" customHeight="1">
      <c r="A82" s="5" t="s">
        <v>3</v>
      </c>
      <c r="B82" s="4">
        <f>B79*B81</f>
        <v>54</v>
      </c>
      <c r="C82" s="4">
        <f>B79*C81</f>
        <v>48</v>
      </c>
      <c r="D82" s="4">
        <f>B79*D81</f>
        <v>39</v>
      </c>
      <c r="E82" s="4">
        <f>B79*E81</f>
        <v>43.199999999999996</v>
      </c>
      <c r="F82" s="4">
        <f>B79*F81</f>
        <v>0</v>
      </c>
      <c r="G82" s="4">
        <f>B79*G81</f>
        <v>0</v>
      </c>
      <c r="H82" s="4">
        <f>B79*H81</f>
        <v>0</v>
      </c>
      <c r="I82" s="4">
        <f>F79*I81</f>
        <v>0</v>
      </c>
      <c r="J82" s="4">
        <f>B79*J81</f>
        <v>0</v>
      </c>
      <c r="K82" s="4">
        <f>B79*K81</f>
        <v>0</v>
      </c>
      <c r="L82" s="4">
        <f>B79*L81</f>
        <v>0</v>
      </c>
      <c r="M82" s="4">
        <f>J79*M81</f>
        <v>0</v>
      </c>
      <c r="N82" s="4">
        <f>E82</f>
        <v>43.199999999999996</v>
      </c>
    </row>
    <row r="83" spans="1:14" s="1" customFormat="1" ht="28.5" customHeight="1">
      <c r="A83" s="3" t="s">
        <v>8</v>
      </c>
      <c r="B83" s="28" t="s">
        <v>44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2" t="s">
        <v>2</v>
      </c>
    </row>
    <row r="84" spans="1:14" s="1" customFormat="1" ht="15.75" customHeight="1">
      <c r="A84" s="3" t="s">
        <v>9</v>
      </c>
      <c r="B84" s="31">
        <v>66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2" t="s">
        <v>2</v>
      </c>
    </row>
    <row r="85" spans="1:14" s="1" customFormat="1" ht="15.75" customHeight="1">
      <c r="A85" s="3" t="s">
        <v>10</v>
      </c>
      <c r="B85" s="22" t="s">
        <v>36</v>
      </c>
      <c r="C85" s="23"/>
      <c r="D85" s="23"/>
      <c r="E85" s="24"/>
      <c r="F85" s="22"/>
      <c r="G85" s="23"/>
      <c r="H85" s="23"/>
      <c r="I85" s="24"/>
      <c r="J85" s="22"/>
      <c r="K85" s="23"/>
      <c r="L85" s="23"/>
      <c r="M85" s="24"/>
      <c r="N85" s="2" t="s">
        <v>2</v>
      </c>
    </row>
    <row r="86" spans="1:14" s="1" customFormat="1" ht="13.5" customHeight="1">
      <c r="A86" s="3" t="s">
        <v>11</v>
      </c>
      <c r="B86" s="4">
        <v>50</v>
      </c>
      <c r="C86" s="4">
        <v>45</v>
      </c>
      <c r="D86" s="4">
        <v>45</v>
      </c>
      <c r="E86" s="4">
        <v>47</v>
      </c>
      <c r="F86" s="4"/>
      <c r="G86" s="4"/>
      <c r="H86" s="4"/>
      <c r="I86" s="4">
        <f>SUM(F86:H86)/3</f>
        <v>0</v>
      </c>
      <c r="J86" s="4"/>
      <c r="K86" s="4"/>
      <c r="L86" s="4"/>
      <c r="M86" s="4">
        <f>SUM(J86:L86)/3</f>
        <v>0</v>
      </c>
      <c r="N86" s="4">
        <f>E86</f>
        <v>47</v>
      </c>
    </row>
    <row r="87" spans="1:14" s="1" customFormat="1" ht="13.5" customHeight="1">
      <c r="A87" s="5" t="s">
        <v>3</v>
      </c>
      <c r="B87" s="4">
        <f>B84*B86</f>
        <v>3300</v>
      </c>
      <c r="C87" s="4">
        <f>B84*C86</f>
        <v>2970</v>
      </c>
      <c r="D87" s="4">
        <f>B84*D86</f>
        <v>2970</v>
      </c>
      <c r="E87" s="4">
        <f>B84*E86</f>
        <v>3102</v>
      </c>
      <c r="F87" s="4">
        <f>B84*F86</f>
        <v>0</v>
      </c>
      <c r="G87" s="4">
        <f>B84*G86</f>
        <v>0</v>
      </c>
      <c r="H87" s="4">
        <f>B84*H86</f>
        <v>0</v>
      </c>
      <c r="I87" s="4">
        <f>F84*I86</f>
        <v>0</v>
      </c>
      <c r="J87" s="4">
        <f>B84*J86</f>
        <v>0</v>
      </c>
      <c r="K87" s="4">
        <f>B84*K86</f>
        <v>0</v>
      </c>
      <c r="L87" s="4">
        <f>B84*L86</f>
        <v>0</v>
      </c>
      <c r="M87" s="4">
        <f>J84*M86</f>
        <v>0</v>
      </c>
      <c r="N87" s="4">
        <f>E87</f>
        <v>3102</v>
      </c>
    </row>
    <row r="88" spans="1:14" s="1" customFormat="1" ht="28.5" customHeight="1">
      <c r="A88" s="3" t="s">
        <v>8</v>
      </c>
      <c r="B88" s="28" t="s">
        <v>58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/>
      <c r="N88" s="2" t="s">
        <v>2</v>
      </c>
    </row>
    <row r="89" spans="1:14" s="1" customFormat="1" ht="15.75" customHeight="1">
      <c r="A89" s="3" t="s">
        <v>9</v>
      </c>
      <c r="B89" s="31">
        <v>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2" t="s">
        <v>2</v>
      </c>
    </row>
    <row r="90" spans="1:14" s="1" customFormat="1" ht="15.75" customHeight="1">
      <c r="A90" s="3" t="s">
        <v>10</v>
      </c>
      <c r="B90" s="45" t="s">
        <v>76</v>
      </c>
      <c r="C90" s="23"/>
      <c r="D90" s="23"/>
      <c r="E90" s="24"/>
      <c r="F90" s="22"/>
      <c r="G90" s="23"/>
      <c r="H90" s="23"/>
      <c r="I90" s="24"/>
      <c r="J90" s="22"/>
      <c r="K90" s="23"/>
      <c r="L90" s="23"/>
      <c r="M90" s="24"/>
      <c r="N90" s="2" t="s">
        <v>2</v>
      </c>
    </row>
    <row r="91" spans="1:14" s="1" customFormat="1" ht="16.5" customHeight="1">
      <c r="A91" s="3" t="s">
        <v>11</v>
      </c>
      <c r="B91" s="4">
        <v>100</v>
      </c>
      <c r="C91" s="10">
        <v>100</v>
      </c>
      <c r="D91" s="4">
        <v>90</v>
      </c>
      <c r="E91" s="4">
        <v>97</v>
      </c>
      <c r="F91" s="4"/>
      <c r="G91" s="4"/>
      <c r="H91" s="4"/>
      <c r="I91" s="4">
        <f>SUM(F91:H91)/3</f>
        <v>0</v>
      </c>
      <c r="J91" s="4"/>
      <c r="K91" s="4"/>
      <c r="L91" s="4"/>
      <c r="M91" s="4">
        <f>SUM(J91:L91)/3</f>
        <v>0</v>
      </c>
      <c r="N91" s="4">
        <f>E91</f>
        <v>97</v>
      </c>
    </row>
    <row r="92" spans="1:14" s="1" customFormat="1" ht="16.5" customHeight="1">
      <c r="A92" s="5" t="s">
        <v>3</v>
      </c>
      <c r="B92" s="4">
        <f>B89*B91</f>
        <v>600</v>
      </c>
      <c r="C92" s="4">
        <f>B89*C91</f>
        <v>600</v>
      </c>
      <c r="D92" s="4">
        <f>B89*D91</f>
        <v>540</v>
      </c>
      <c r="E92" s="4">
        <f>B89*E91</f>
        <v>582</v>
      </c>
      <c r="F92" s="4">
        <f>B89*F91</f>
        <v>0</v>
      </c>
      <c r="G92" s="4">
        <f>B89*G91</f>
        <v>0</v>
      </c>
      <c r="H92" s="4">
        <f>B89*H91</f>
        <v>0</v>
      </c>
      <c r="I92" s="4">
        <f>F89*I91</f>
        <v>0</v>
      </c>
      <c r="J92" s="4">
        <f>B89*J91</f>
        <v>0</v>
      </c>
      <c r="K92" s="4">
        <f>B89*K91</f>
        <v>0</v>
      </c>
      <c r="L92" s="4">
        <f>B89*L91</f>
        <v>0</v>
      </c>
      <c r="M92" s="4">
        <f>J89*M91</f>
        <v>0</v>
      </c>
      <c r="N92" s="4">
        <f>E92</f>
        <v>582</v>
      </c>
    </row>
    <row r="93" spans="1:14" s="1" customFormat="1" ht="25.5" customHeight="1">
      <c r="A93" s="3" t="s">
        <v>8</v>
      </c>
      <c r="B93" s="28" t="s">
        <v>34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2" t="s">
        <v>2</v>
      </c>
    </row>
    <row r="94" spans="1:14" s="1" customFormat="1" ht="16.5" customHeight="1">
      <c r="A94" s="3" t="s">
        <v>9</v>
      </c>
      <c r="B94" s="31">
        <v>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3"/>
      <c r="N94" s="2" t="s">
        <v>2</v>
      </c>
    </row>
    <row r="95" spans="1:14" s="1" customFormat="1" ht="16.5" customHeight="1">
      <c r="A95" s="3" t="s">
        <v>10</v>
      </c>
      <c r="B95" s="45" t="s">
        <v>76</v>
      </c>
      <c r="C95" s="23"/>
      <c r="D95" s="23"/>
      <c r="E95" s="24"/>
      <c r="F95" s="22"/>
      <c r="G95" s="23"/>
      <c r="H95" s="23"/>
      <c r="I95" s="24"/>
      <c r="J95" s="22"/>
      <c r="K95" s="23"/>
      <c r="L95" s="23"/>
      <c r="M95" s="24"/>
      <c r="N95" s="2" t="s">
        <v>2</v>
      </c>
    </row>
    <row r="96" spans="1:14" s="1" customFormat="1" ht="14.25" customHeight="1">
      <c r="A96" s="3" t="s">
        <v>11</v>
      </c>
      <c r="B96" s="4">
        <v>90</v>
      </c>
      <c r="C96" s="10">
        <v>80</v>
      </c>
      <c r="D96" s="4">
        <v>85</v>
      </c>
      <c r="E96" s="4">
        <v>85</v>
      </c>
      <c r="F96" s="4"/>
      <c r="G96" s="4"/>
      <c r="H96" s="4"/>
      <c r="I96" s="4">
        <f>SUM(F96:H96)/3</f>
        <v>0</v>
      </c>
      <c r="J96" s="4"/>
      <c r="K96" s="4"/>
      <c r="L96" s="4"/>
      <c r="M96" s="4">
        <f>SUM(J96:L96)/3</f>
        <v>0</v>
      </c>
      <c r="N96" s="4">
        <f>E96</f>
        <v>85</v>
      </c>
    </row>
    <row r="97" spans="1:14" s="1" customFormat="1" ht="14.25" customHeight="1">
      <c r="A97" s="5" t="s">
        <v>3</v>
      </c>
      <c r="B97" s="4">
        <f>B94*B96</f>
        <v>810</v>
      </c>
      <c r="C97" s="4">
        <f>B94*C96</f>
        <v>720</v>
      </c>
      <c r="D97" s="4">
        <f>B94*D96</f>
        <v>765</v>
      </c>
      <c r="E97" s="4">
        <f>B94*E96</f>
        <v>765</v>
      </c>
      <c r="F97" s="4">
        <f>B94*F96</f>
        <v>0</v>
      </c>
      <c r="G97" s="4">
        <f>B94*G96</f>
        <v>0</v>
      </c>
      <c r="H97" s="4">
        <f>B94*H96</f>
        <v>0</v>
      </c>
      <c r="I97" s="4">
        <f>F94*I96</f>
        <v>0</v>
      </c>
      <c r="J97" s="4">
        <f>B94*J96</f>
        <v>0</v>
      </c>
      <c r="K97" s="4">
        <f>B94*K96</f>
        <v>0</v>
      </c>
      <c r="L97" s="4">
        <f>B94*L96</f>
        <v>0</v>
      </c>
      <c r="M97" s="4">
        <f>J94*M96</f>
        <v>0</v>
      </c>
      <c r="N97" s="4">
        <f>E97</f>
        <v>765</v>
      </c>
    </row>
    <row r="98" spans="1:14" s="1" customFormat="1" ht="24" customHeight="1">
      <c r="A98" s="3" t="s">
        <v>8</v>
      </c>
      <c r="B98" s="28" t="s">
        <v>57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2" t="s">
        <v>2</v>
      </c>
    </row>
    <row r="99" spans="1:14" s="1" customFormat="1" ht="15" customHeight="1">
      <c r="A99" s="3" t="s">
        <v>9</v>
      </c>
      <c r="B99" s="31">
        <v>12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  <c r="N99" s="2" t="s">
        <v>2</v>
      </c>
    </row>
    <row r="100" spans="1:14" s="1" customFormat="1" ht="15" customHeight="1">
      <c r="A100" s="3" t="s">
        <v>10</v>
      </c>
      <c r="B100" s="45" t="s">
        <v>76</v>
      </c>
      <c r="C100" s="23"/>
      <c r="D100" s="23"/>
      <c r="E100" s="24"/>
      <c r="F100" s="22"/>
      <c r="G100" s="23"/>
      <c r="H100" s="23"/>
      <c r="I100" s="24"/>
      <c r="J100" s="22"/>
      <c r="K100" s="23"/>
      <c r="L100" s="23"/>
      <c r="M100" s="24"/>
      <c r="N100" s="2" t="s">
        <v>2</v>
      </c>
    </row>
    <row r="101" spans="1:14" s="1" customFormat="1" ht="13.5" customHeight="1">
      <c r="A101" s="3" t="s">
        <v>11</v>
      </c>
      <c r="B101" s="4">
        <v>195</v>
      </c>
      <c r="C101" s="4">
        <v>195</v>
      </c>
      <c r="D101" s="4">
        <v>195</v>
      </c>
      <c r="E101" s="4">
        <v>195</v>
      </c>
      <c r="F101" s="4"/>
      <c r="G101" s="4"/>
      <c r="H101" s="4"/>
      <c r="I101" s="4">
        <f>SUM(F101:H101)/3</f>
        <v>0</v>
      </c>
      <c r="J101" s="4"/>
      <c r="K101" s="4"/>
      <c r="L101" s="4"/>
      <c r="M101" s="4">
        <f>SUM(J101:L101)/3</f>
        <v>0</v>
      </c>
      <c r="N101" s="4">
        <f>E101</f>
        <v>195</v>
      </c>
    </row>
    <row r="102" spans="1:14" s="1" customFormat="1" ht="13.5" customHeight="1">
      <c r="A102" s="5" t="s">
        <v>3</v>
      </c>
      <c r="B102" s="4">
        <f>B99*B101</f>
        <v>2340</v>
      </c>
      <c r="C102" s="4">
        <f>B99*C101</f>
        <v>2340</v>
      </c>
      <c r="D102" s="4">
        <f>B99*D101</f>
        <v>2340</v>
      </c>
      <c r="E102" s="4">
        <f>B99*E101</f>
        <v>2340</v>
      </c>
      <c r="F102" s="4">
        <f>B99*F101</f>
        <v>0</v>
      </c>
      <c r="G102" s="4">
        <f>B99*G101</f>
        <v>0</v>
      </c>
      <c r="H102" s="4">
        <f>B99*H101</f>
        <v>0</v>
      </c>
      <c r="I102" s="4">
        <f>F99*I101</f>
        <v>0</v>
      </c>
      <c r="J102" s="4">
        <f>B99*J101</f>
        <v>0</v>
      </c>
      <c r="K102" s="4">
        <f>B99*K101</f>
        <v>0</v>
      </c>
      <c r="L102" s="4">
        <f>B99*L101</f>
        <v>0</v>
      </c>
      <c r="M102" s="4">
        <f>J99*M101</f>
        <v>0</v>
      </c>
      <c r="N102" s="4">
        <f>E102</f>
        <v>2340</v>
      </c>
    </row>
    <row r="103" spans="1:14" s="1" customFormat="1" ht="41.25" customHeight="1">
      <c r="A103" s="3" t="s">
        <v>8</v>
      </c>
      <c r="B103" s="28" t="s">
        <v>56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2" t="s">
        <v>2</v>
      </c>
    </row>
    <row r="104" spans="1:14" s="1" customFormat="1" ht="14.25" customHeight="1">
      <c r="A104" s="3" t="s">
        <v>9</v>
      </c>
      <c r="B104" s="31">
        <v>15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3"/>
      <c r="N104" s="2" t="s">
        <v>2</v>
      </c>
    </row>
    <row r="105" spans="1:14" s="1" customFormat="1" ht="14.25" customHeight="1">
      <c r="A105" s="3" t="s">
        <v>10</v>
      </c>
      <c r="B105" s="45" t="s">
        <v>76</v>
      </c>
      <c r="C105" s="23"/>
      <c r="D105" s="23"/>
      <c r="E105" s="24"/>
      <c r="F105" s="22"/>
      <c r="G105" s="23"/>
      <c r="H105" s="23"/>
      <c r="I105" s="24"/>
      <c r="J105" s="22"/>
      <c r="K105" s="23"/>
      <c r="L105" s="23"/>
      <c r="M105" s="24"/>
      <c r="N105" s="2" t="s">
        <v>2</v>
      </c>
    </row>
    <row r="106" spans="1:14" s="1" customFormat="1" ht="15.75" customHeight="1">
      <c r="A106" s="3" t="s">
        <v>11</v>
      </c>
      <c r="B106" s="4">
        <v>130</v>
      </c>
      <c r="C106" s="4">
        <v>130</v>
      </c>
      <c r="D106" s="4">
        <v>120</v>
      </c>
      <c r="E106" s="4">
        <v>127</v>
      </c>
      <c r="F106" s="4"/>
      <c r="G106" s="4"/>
      <c r="H106" s="4"/>
      <c r="I106" s="4">
        <f>SUM(F106:H106)/3</f>
        <v>0</v>
      </c>
      <c r="J106" s="4"/>
      <c r="K106" s="4"/>
      <c r="L106" s="4"/>
      <c r="M106" s="4">
        <f>SUM(J106:L106)/3</f>
        <v>0</v>
      </c>
      <c r="N106" s="4">
        <f>E106</f>
        <v>127</v>
      </c>
    </row>
    <row r="107" spans="1:14" s="1" customFormat="1" ht="15.75" customHeight="1">
      <c r="A107" s="5" t="s">
        <v>3</v>
      </c>
      <c r="B107" s="4">
        <f>B104*B106</f>
        <v>1950</v>
      </c>
      <c r="C107" s="4">
        <f>B104*C106</f>
        <v>1950</v>
      </c>
      <c r="D107" s="4">
        <f>B104*D106</f>
        <v>1800</v>
      </c>
      <c r="E107" s="4">
        <f>B104*E106</f>
        <v>1905</v>
      </c>
      <c r="F107" s="4">
        <f>B104*F106</f>
        <v>0</v>
      </c>
      <c r="G107" s="4">
        <f>B104*G106</f>
        <v>0</v>
      </c>
      <c r="H107" s="4">
        <f>B104*H106</f>
        <v>0</v>
      </c>
      <c r="I107" s="4">
        <f>F104*I106</f>
        <v>0</v>
      </c>
      <c r="J107" s="4">
        <f>B104*J106</f>
        <v>0</v>
      </c>
      <c r="K107" s="4">
        <f>B104*K106</f>
        <v>0</v>
      </c>
      <c r="L107" s="4">
        <f>B104*L106</f>
        <v>0</v>
      </c>
      <c r="M107" s="4">
        <f>J104*M106</f>
        <v>0</v>
      </c>
      <c r="N107" s="4">
        <f>E107</f>
        <v>1905</v>
      </c>
    </row>
    <row r="108" spans="1:14" s="1" customFormat="1" ht="13.5" customHeight="1">
      <c r="A108" s="3" t="s">
        <v>8</v>
      </c>
      <c r="B108" s="28" t="s">
        <v>69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4"/>
    </row>
    <row r="109" spans="1:14" s="1" customFormat="1" ht="15.75" customHeight="1">
      <c r="A109" s="3" t="s">
        <v>9</v>
      </c>
      <c r="B109" s="61">
        <v>0.9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3"/>
      <c r="N109" s="4"/>
    </row>
    <row r="110" spans="1:14" s="1" customFormat="1" ht="15.75" customHeight="1">
      <c r="A110" s="3" t="s">
        <v>10</v>
      </c>
      <c r="B110" s="58" t="s">
        <v>77</v>
      </c>
      <c r="C110" s="59"/>
      <c r="D110" s="59"/>
      <c r="E110" s="60"/>
      <c r="F110" s="15"/>
      <c r="G110" s="15"/>
      <c r="H110" s="15"/>
      <c r="I110" s="15"/>
      <c r="J110" s="15"/>
      <c r="K110" s="15"/>
      <c r="L110" s="15"/>
      <c r="M110" s="16"/>
      <c r="N110" s="4"/>
    </row>
    <row r="111" spans="1:14" s="1" customFormat="1" ht="15.75" customHeight="1">
      <c r="A111" s="3" t="s">
        <v>11</v>
      </c>
      <c r="B111" s="4">
        <v>75</v>
      </c>
      <c r="C111" s="4">
        <v>70</v>
      </c>
      <c r="D111" s="4">
        <v>70</v>
      </c>
      <c r="E111" s="4">
        <v>72</v>
      </c>
      <c r="F111" s="15"/>
      <c r="G111" s="15"/>
      <c r="H111" s="15"/>
      <c r="I111" s="15"/>
      <c r="J111" s="15"/>
      <c r="K111" s="15"/>
      <c r="L111" s="15"/>
      <c r="M111" s="16"/>
      <c r="N111" s="4">
        <f>E111</f>
        <v>72</v>
      </c>
    </row>
    <row r="112" spans="1:14" s="1" customFormat="1" ht="15.75" customHeight="1">
      <c r="A112" s="5" t="s">
        <v>3</v>
      </c>
      <c r="B112" s="4">
        <f>B109*B111</f>
        <v>67.5</v>
      </c>
      <c r="C112" s="4">
        <f>B109*C111</f>
        <v>63</v>
      </c>
      <c r="D112" s="4">
        <f>B109*D111</f>
        <v>63</v>
      </c>
      <c r="E112" s="4">
        <f>B109*E111</f>
        <v>64.8</v>
      </c>
      <c r="F112" s="15"/>
      <c r="G112" s="15"/>
      <c r="H112" s="15"/>
      <c r="I112" s="15"/>
      <c r="J112" s="15"/>
      <c r="K112" s="15"/>
      <c r="L112" s="15"/>
      <c r="M112" s="16"/>
      <c r="N112" s="4">
        <f>E112</f>
        <v>64.8</v>
      </c>
    </row>
    <row r="113" spans="1:14" s="1" customFormat="1" ht="28.5" customHeight="1">
      <c r="A113" s="3" t="s">
        <v>8</v>
      </c>
      <c r="B113" s="28" t="s">
        <v>55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2" t="s">
        <v>2</v>
      </c>
    </row>
    <row r="114" spans="1:14" s="1" customFormat="1" ht="16.5" customHeight="1">
      <c r="A114" s="3" t="s">
        <v>9</v>
      </c>
      <c r="B114" s="31">
        <v>30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  <c r="N114" s="2" t="s">
        <v>2</v>
      </c>
    </row>
    <row r="115" spans="1:14" s="1" customFormat="1" ht="15.75" customHeight="1">
      <c r="A115" s="3" t="s">
        <v>10</v>
      </c>
      <c r="B115" s="45" t="s">
        <v>76</v>
      </c>
      <c r="C115" s="23"/>
      <c r="D115" s="23"/>
      <c r="E115" s="24"/>
      <c r="F115" s="22"/>
      <c r="G115" s="23"/>
      <c r="H115" s="23"/>
      <c r="I115" s="24"/>
      <c r="J115" s="22"/>
      <c r="K115" s="23"/>
      <c r="L115" s="23"/>
      <c r="M115" s="24"/>
      <c r="N115" s="2" t="s">
        <v>2</v>
      </c>
    </row>
    <row r="116" spans="1:14" s="1" customFormat="1" ht="14.25" customHeight="1">
      <c r="A116" s="3" t="s">
        <v>11</v>
      </c>
      <c r="B116" s="4">
        <v>95</v>
      </c>
      <c r="C116" s="10">
        <v>95</v>
      </c>
      <c r="D116" s="4">
        <v>90</v>
      </c>
      <c r="E116" s="4">
        <v>93</v>
      </c>
      <c r="F116" s="4"/>
      <c r="G116" s="4"/>
      <c r="H116" s="4"/>
      <c r="I116" s="4">
        <f>SUM(F116:H116)/3</f>
        <v>0</v>
      </c>
      <c r="J116" s="4"/>
      <c r="K116" s="4"/>
      <c r="L116" s="4"/>
      <c r="M116" s="4">
        <f>SUM(J116:L116)/3</f>
        <v>0</v>
      </c>
      <c r="N116" s="4">
        <f>E116</f>
        <v>93</v>
      </c>
    </row>
    <row r="117" spans="1:14" s="1" customFormat="1" ht="14.25" customHeight="1">
      <c r="A117" s="5" t="s">
        <v>3</v>
      </c>
      <c r="B117" s="4">
        <f>B114*B116</f>
        <v>2850</v>
      </c>
      <c r="C117" s="4">
        <f>B114*C116</f>
        <v>2850</v>
      </c>
      <c r="D117" s="4">
        <f>B114*D116</f>
        <v>2700</v>
      </c>
      <c r="E117" s="4">
        <f>B114*E116</f>
        <v>2790</v>
      </c>
      <c r="F117" s="4">
        <f>B114*F116</f>
        <v>0</v>
      </c>
      <c r="G117" s="4">
        <f>B114*G116</f>
        <v>0</v>
      </c>
      <c r="H117" s="4">
        <f>B114*H116</f>
        <v>0</v>
      </c>
      <c r="I117" s="4">
        <f>F114*I116</f>
        <v>0</v>
      </c>
      <c r="J117" s="4">
        <f>B114*J116</f>
        <v>0</v>
      </c>
      <c r="K117" s="4">
        <f>B114*K116</f>
        <v>0</v>
      </c>
      <c r="L117" s="4">
        <f>B114*L116</f>
        <v>0</v>
      </c>
      <c r="M117" s="4">
        <f>J114*M116</f>
        <v>0</v>
      </c>
      <c r="N117" s="4">
        <f>E117</f>
        <v>2790</v>
      </c>
    </row>
    <row r="118" spans="1:14" s="1" customFormat="1" ht="14.25" customHeight="1">
      <c r="A118" s="3" t="s">
        <v>8</v>
      </c>
      <c r="B118" s="28" t="s">
        <v>70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4"/>
    </row>
    <row r="119" spans="1:14" s="1" customFormat="1" ht="14.25" customHeight="1">
      <c r="A119" s="3" t="s">
        <v>9</v>
      </c>
      <c r="B119" s="31">
        <v>12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4"/>
    </row>
    <row r="120" spans="1:14" s="1" customFormat="1" ht="14.25" customHeight="1">
      <c r="A120" s="3" t="s">
        <v>10</v>
      </c>
      <c r="B120" s="31" t="s">
        <v>41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4"/>
    </row>
    <row r="121" spans="1:14" s="1" customFormat="1" ht="14.25" customHeight="1">
      <c r="A121" s="3" t="s">
        <v>11</v>
      </c>
      <c r="B121" s="4">
        <v>45</v>
      </c>
      <c r="C121" s="4">
        <v>45</v>
      </c>
      <c r="D121" s="4">
        <v>40</v>
      </c>
      <c r="E121" s="4">
        <f>SUM(B121:D121)/3</f>
        <v>43.333333333333336</v>
      </c>
      <c r="F121" s="15"/>
      <c r="G121" s="15"/>
      <c r="H121" s="15"/>
      <c r="I121" s="15"/>
      <c r="J121" s="15"/>
      <c r="K121" s="15"/>
      <c r="L121" s="15"/>
      <c r="M121" s="16"/>
      <c r="N121" s="4">
        <f>E121</f>
        <v>43.333333333333336</v>
      </c>
    </row>
    <row r="122" spans="1:14" s="1" customFormat="1" ht="14.25" customHeight="1">
      <c r="A122" s="5" t="s">
        <v>3</v>
      </c>
      <c r="B122" s="4">
        <f>B119*B121</f>
        <v>540</v>
      </c>
      <c r="C122" s="4">
        <f>B119*C121</f>
        <v>540</v>
      </c>
      <c r="D122" s="4">
        <f>B119*D121</f>
        <v>480</v>
      </c>
      <c r="E122" s="4">
        <f>B119*E121</f>
        <v>520</v>
      </c>
      <c r="F122" s="15"/>
      <c r="G122" s="15"/>
      <c r="H122" s="15"/>
      <c r="I122" s="15"/>
      <c r="J122" s="15"/>
      <c r="K122" s="15"/>
      <c r="L122" s="15"/>
      <c r="M122" s="16"/>
      <c r="N122" s="4">
        <f>E122</f>
        <v>520</v>
      </c>
    </row>
    <row r="123" spans="1:14" s="1" customFormat="1" ht="27" customHeight="1">
      <c r="A123" s="18" t="s">
        <v>60</v>
      </c>
      <c r="B123" s="28" t="s">
        <v>54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2" t="s">
        <v>2</v>
      </c>
    </row>
    <row r="124" spans="1:14" s="1" customFormat="1" ht="15" customHeight="1">
      <c r="A124" s="3" t="s">
        <v>9</v>
      </c>
      <c r="B124" s="31">
        <v>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2" t="s">
        <v>2</v>
      </c>
    </row>
    <row r="125" spans="1:14" s="1" customFormat="1" ht="15" customHeight="1">
      <c r="A125" s="3" t="s">
        <v>10</v>
      </c>
      <c r="B125" s="45" t="s">
        <v>79</v>
      </c>
      <c r="C125" s="23"/>
      <c r="D125" s="23"/>
      <c r="E125" s="24"/>
      <c r="F125" s="22"/>
      <c r="G125" s="23"/>
      <c r="H125" s="23"/>
      <c r="I125" s="24"/>
      <c r="J125" s="22"/>
      <c r="K125" s="23"/>
      <c r="L125" s="23"/>
      <c r="M125" s="24"/>
      <c r="N125" s="2" t="s">
        <v>2</v>
      </c>
    </row>
    <row r="126" spans="1:14" s="1" customFormat="1" ht="15.75" customHeight="1">
      <c r="A126" s="3" t="s">
        <v>11</v>
      </c>
      <c r="B126" s="4">
        <v>160</v>
      </c>
      <c r="C126" s="4">
        <v>145</v>
      </c>
      <c r="D126" s="4">
        <v>135</v>
      </c>
      <c r="E126" s="4">
        <v>147</v>
      </c>
      <c r="F126" s="4"/>
      <c r="G126" s="4"/>
      <c r="H126" s="4"/>
      <c r="I126" s="4">
        <f>SUM(F126:H126)/3</f>
        <v>0</v>
      </c>
      <c r="J126" s="4"/>
      <c r="K126" s="4"/>
      <c r="L126" s="4"/>
      <c r="M126" s="4">
        <f>SUM(J126:L126)/3</f>
        <v>0</v>
      </c>
      <c r="N126" s="4">
        <f>E126</f>
        <v>147</v>
      </c>
    </row>
    <row r="127" spans="1:14" s="1" customFormat="1" ht="15.75" customHeight="1">
      <c r="A127" s="5" t="s">
        <v>3</v>
      </c>
      <c r="B127" s="4">
        <f>B124*B126</f>
        <v>960</v>
      </c>
      <c r="C127" s="4">
        <f>C124*C126</f>
        <v>0</v>
      </c>
      <c r="D127" s="4">
        <f>B124*D126</f>
        <v>810</v>
      </c>
      <c r="E127" s="4">
        <f>B124*E126</f>
        <v>882</v>
      </c>
      <c r="F127" s="4">
        <f>B124*F126</f>
        <v>0</v>
      </c>
      <c r="G127" s="4">
        <f>B124*G126</f>
        <v>0</v>
      </c>
      <c r="H127" s="4">
        <f>B124*H126</f>
        <v>0</v>
      </c>
      <c r="I127" s="4">
        <f>F124*I126</f>
        <v>0</v>
      </c>
      <c r="J127" s="4">
        <f>B124*J126</f>
        <v>0</v>
      </c>
      <c r="K127" s="4">
        <f>B124*K126</f>
        <v>0</v>
      </c>
      <c r="L127" s="4">
        <f>B124*L126</f>
        <v>0</v>
      </c>
      <c r="M127" s="4">
        <f>J124*M126</f>
        <v>0</v>
      </c>
      <c r="N127" s="4">
        <f>E127</f>
        <v>882</v>
      </c>
    </row>
    <row r="128" spans="1:14" s="1" customFormat="1" ht="15.75" customHeight="1">
      <c r="A128" s="3" t="s">
        <v>8</v>
      </c>
      <c r="B128" s="28" t="s">
        <v>65</v>
      </c>
      <c r="C128" s="29"/>
      <c r="D128" s="29"/>
      <c r="E128" s="30"/>
      <c r="F128" s="15"/>
      <c r="G128" s="15"/>
      <c r="H128" s="15"/>
      <c r="I128" s="15"/>
      <c r="J128" s="15"/>
      <c r="K128" s="15"/>
      <c r="L128" s="15"/>
      <c r="M128" s="16"/>
      <c r="N128" s="4"/>
    </row>
    <row r="129" spans="1:14" s="1" customFormat="1" ht="15.75" customHeight="1">
      <c r="A129" s="3" t="s">
        <v>9</v>
      </c>
      <c r="B129" s="61">
        <v>1.8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3"/>
      <c r="N129" s="4"/>
    </row>
    <row r="130" spans="1:14" s="1" customFormat="1" ht="15.75" customHeight="1">
      <c r="A130" s="3" t="s">
        <v>10</v>
      </c>
      <c r="B130" s="22" t="s">
        <v>41</v>
      </c>
      <c r="C130" s="23"/>
      <c r="D130" s="23"/>
      <c r="E130" s="24"/>
      <c r="F130" s="15"/>
      <c r="G130" s="15"/>
      <c r="H130" s="15"/>
      <c r="I130" s="15"/>
      <c r="J130" s="15"/>
      <c r="K130" s="15"/>
      <c r="L130" s="15"/>
      <c r="M130" s="16"/>
      <c r="N130" s="4"/>
    </row>
    <row r="131" spans="1:14" s="1" customFormat="1" ht="15.75" customHeight="1">
      <c r="A131" s="3" t="s">
        <v>11</v>
      </c>
      <c r="B131" s="4">
        <v>55</v>
      </c>
      <c r="C131" s="4">
        <v>45</v>
      </c>
      <c r="D131" s="4">
        <v>50</v>
      </c>
      <c r="E131" s="4">
        <v>50</v>
      </c>
      <c r="F131" s="15"/>
      <c r="G131" s="15"/>
      <c r="H131" s="15"/>
      <c r="I131" s="15"/>
      <c r="J131" s="15"/>
      <c r="K131" s="15"/>
      <c r="L131" s="15"/>
      <c r="M131" s="16"/>
      <c r="N131" s="4">
        <f>E131</f>
        <v>50</v>
      </c>
    </row>
    <row r="132" spans="1:14" s="1" customFormat="1" ht="15.75" customHeight="1">
      <c r="A132" s="5" t="s">
        <v>3</v>
      </c>
      <c r="B132" s="4">
        <f>B129*B131</f>
        <v>99</v>
      </c>
      <c r="C132" s="4">
        <f>C129*C131</f>
        <v>0</v>
      </c>
      <c r="D132" s="4">
        <f>B129*D131</f>
        <v>90</v>
      </c>
      <c r="E132" s="4">
        <f>B129*E131</f>
        <v>90</v>
      </c>
      <c r="F132" s="15"/>
      <c r="G132" s="15"/>
      <c r="H132" s="15"/>
      <c r="I132" s="15"/>
      <c r="J132" s="15"/>
      <c r="K132" s="15"/>
      <c r="L132" s="15"/>
      <c r="M132" s="16"/>
      <c r="N132" s="4">
        <f>E132</f>
        <v>90</v>
      </c>
    </row>
    <row r="133" spans="1:14" s="1" customFormat="1" ht="28.5" customHeight="1">
      <c r="A133" s="3" t="s">
        <v>8</v>
      </c>
      <c r="B133" s="28" t="s">
        <v>66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2" t="s">
        <v>2</v>
      </c>
    </row>
    <row r="134" spans="1:14" s="1" customFormat="1" ht="15" customHeight="1">
      <c r="A134" s="3" t="s">
        <v>9</v>
      </c>
      <c r="B134" s="31">
        <v>48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3"/>
      <c r="N134" s="2" t="s">
        <v>2</v>
      </c>
    </row>
    <row r="135" spans="1:14" s="1" customFormat="1" ht="15" customHeight="1">
      <c r="A135" s="3" t="s">
        <v>10</v>
      </c>
      <c r="B135" s="45" t="s">
        <v>40</v>
      </c>
      <c r="C135" s="23"/>
      <c r="D135" s="23"/>
      <c r="E135" s="24"/>
      <c r="F135" s="22"/>
      <c r="G135" s="23"/>
      <c r="H135" s="23"/>
      <c r="I135" s="24"/>
      <c r="J135" s="22"/>
      <c r="K135" s="23"/>
      <c r="L135" s="23"/>
      <c r="M135" s="24"/>
      <c r="N135" s="2" t="s">
        <v>2</v>
      </c>
    </row>
    <row r="136" spans="1:14" s="1" customFormat="1" ht="15.75" customHeight="1">
      <c r="A136" s="3" t="s">
        <v>11</v>
      </c>
      <c r="B136" s="4">
        <v>300</v>
      </c>
      <c r="C136" s="4">
        <v>300</v>
      </c>
      <c r="D136" s="4">
        <v>290</v>
      </c>
      <c r="E136" s="4">
        <v>297</v>
      </c>
      <c r="F136" s="4"/>
      <c r="G136" s="4"/>
      <c r="H136" s="4"/>
      <c r="I136" s="4">
        <f>SUM(F136:H136)/3</f>
        <v>0</v>
      </c>
      <c r="J136" s="4"/>
      <c r="K136" s="4"/>
      <c r="L136" s="4"/>
      <c r="M136" s="4">
        <f>SUM(J136:L136)/3</f>
        <v>0</v>
      </c>
      <c r="N136" s="4">
        <f>E136</f>
        <v>297</v>
      </c>
    </row>
    <row r="137" spans="1:14" s="1" customFormat="1" ht="15.75" customHeight="1">
      <c r="A137" s="5" t="s">
        <v>3</v>
      </c>
      <c r="B137" s="4">
        <f>B134*B136</f>
        <v>14400</v>
      </c>
      <c r="C137" s="4">
        <f>B134*C136</f>
        <v>14400</v>
      </c>
      <c r="D137" s="4">
        <f>B134*D136</f>
        <v>13920</v>
      </c>
      <c r="E137" s="4">
        <f>B134*E136</f>
        <v>14256</v>
      </c>
      <c r="F137" s="4">
        <f>B134*F136</f>
        <v>0</v>
      </c>
      <c r="G137" s="4">
        <f>B134*G136</f>
        <v>0</v>
      </c>
      <c r="H137" s="4">
        <f>B134*H136</f>
        <v>0</v>
      </c>
      <c r="I137" s="4">
        <f>F134*I136</f>
        <v>0</v>
      </c>
      <c r="J137" s="4">
        <f>B134*J136</f>
        <v>0</v>
      </c>
      <c r="K137" s="4">
        <f>B134*K136</f>
        <v>0</v>
      </c>
      <c r="L137" s="4">
        <f>B134*L136</f>
        <v>0</v>
      </c>
      <c r="M137" s="4">
        <f>J134*M136</f>
        <v>0</v>
      </c>
      <c r="N137" s="4">
        <f aca="true" t="shared" si="0" ref="N137:N145">E137</f>
        <v>14256</v>
      </c>
    </row>
    <row r="138" spans="1:14" s="1" customFormat="1" ht="28.5" customHeight="1" hidden="1">
      <c r="A138" s="3" t="s">
        <v>8</v>
      </c>
      <c r="B138" s="22" t="s">
        <v>25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4"/>
      <c r="N138" s="4">
        <f t="shared" si="0"/>
        <v>0</v>
      </c>
    </row>
    <row r="139" spans="1:14" s="1" customFormat="1" ht="15" customHeight="1" hidden="1">
      <c r="A139" s="3" t="s">
        <v>9</v>
      </c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3"/>
      <c r="N139" s="4">
        <f t="shared" si="0"/>
        <v>0</v>
      </c>
    </row>
    <row r="140" spans="1:14" s="1" customFormat="1" ht="15" customHeight="1" hidden="1">
      <c r="A140" s="3" t="s">
        <v>10</v>
      </c>
      <c r="B140" s="22"/>
      <c r="C140" s="23"/>
      <c r="D140" s="23"/>
      <c r="E140" s="24"/>
      <c r="F140" s="22"/>
      <c r="G140" s="23"/>
      <c r="H140" s="23"/>
      <c r="I140" s="24"/>
      <c r="J140" s="22"/>
      <c r="K140" s="23"/>
      <c r="L140" s="23"/>
      <c r="M140" s="24"/>
      <c r="N140" s="4">
        <f t="shared" si="0"/>
        <v>0</v>
      </c>
    </row>
    <row r="141" spans="1:14" s="1" customFormat="1" ht="15.75" customHeight="1" hidden="1">
      <c r="A141" s="3" t="s">
        <v>11</v>
      </c>
      <c r="B141" s="4"/>
      <c r="C141" s="4"/>
      <c r="D141" s="4"/>
      <c r="E141" s="4">
        <f>SUM(B141:D141)/3</f>
        <v>0</v>
      </c>
      <c r="F141" s="4"/>
      <c r="G141" s="4"/>
      <c r="H141" s="4"/>
      <c r="I141" s="4">
        <f>SUM(F141:H141)/3</f>
        <v>0</v>
      </c>
      <c r="J141" s="4"/>
      <c r="K141" s="4"/>
      <c r="L141" s="4"/>
      <c r="M141" s="4">
        <f>SUM(J141:L141)/3</f>
        <v>0</v>
      </c>
      <c r="N141" s="4">
        <f t="shared" si="0"/>
        <v>0</v>
      </c>
    </row>
    <row r="142" spans="1:14" s="1" customFormat="1" ht="15.75" customHeight="1" hidden="1">
      <c r="A142" s="5" t="s">
        <v>3</v>
      </c>
      <c r="B142" s="4">
        <f>B139*B141</f>
        <v>0</v>
      </c>
      <c r="C142" s="4">
        <f>B139*C141</f>
        <v>0</v>
      </c>
      <c r="D142" s="4">
        <f>B139*D141</f>
        <v>0</v>
      </c>
      <c r="E142" s="4">
        <f>B139*E141</f>
        <v>0</v>
      </c>
      <c r="F142" s="4">
        <f>B139*F141</f>
        <v>0</v>
      </c>
      <c r="G142" s="4">
        <f>B139*G141</f>
        <v>0</v>
      </c>
      <c r="H142" s="4">
        <f>B139*H141</f>
        <v>0</v>
      </c>
      <c r="I142" s="4">
        <f>F139*I141</f>
        <v>0</v>
      </c>
      <c r="J142" s="4">
        <f>B139*J141</f>
        <v>0</v>
      </c>
      <c r="K142" s="4">
        <f>B139*K141</f>
        <v>0</v>
      </c>
      <c r="L142" s="4">
        <f>B139*L141</f>
        <v>0</v>
      </c>
      <c r="M142" s="4">
        <f>J139*M141</f>
        <v>0</v>
      </c>
      <c r="N142" s="4">
        <f t="shared" si="0"/>
        <v>0</v>
      </c>
    </row>
    <row r="143" spans="1:14" s="1" customFormat="1" ht="15.75" customHeight="1">
      <c r="A143" s="5" t="s">
        <v>8</v>
      </c>
      <c r="B143" s="28" t="s">
        <v>68</v>
      </c>
      <c r="C143" s="29"/>
      <c r="D143" s="29"/>
      <c r="E143" s="30"/>
      <c r="F143" s="15"/>
      <c r="G143" s="15"/>
      <c r="H143" s="15"/>
      <c r="I143" s="15"/>
      <c r="J143" s="15"/>
      <c r="K143" s="15"/>
      <c r="L143" s="15"/>
      <c r="M143" s="16"/>
      <c r="N143" s="4">
        <f t="shared" si="0"/>
        <v>0</v>
      </c>
    </row>
    <row r="144" spans="1:14" s="1" customFormat="1" ht="15.75" customHeight="1">
      <c r="A144" s="5" t="s">
        <v>9</v>
      </c>
      <c r="B144" s="31">
        <v>9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N144" s="4">
        <f t="shared" si="0"/>
        <v>0</v>
      </c>
    </row>
    <row r="145" spans="1:14" s="1" customFormat="1" ht="15.75" customHeight="1">
      <c r="A145" s="17" t="s">
        <v>10</v>
      </c>
      <c r="B145" s="58" t="s">
        <v>72</v>
      </c>
      <c r="C145" s="59"/>
      <c r="D145" s="59"/>
      <c r="E145" s="60"/>
      <c r="F145" s="15"/>
      <c r="G145" s="15"/>
      <c r="H145" s="15"/>
      <c r="I145" s="15"/>
      <c r="J145" s="15"/>
      <c r="K145" s="15"/>
      <c r="L145" s="15"/>
      <c r="M145" s="16"/>
      <c r="N145" s="4">
        <f t="shared" si="0"/>
        <v>0</v>
      </c>
    </row>
    <row r="146" spans="1:14" s="1" customFormat="1" ht="15.75" customHeight="1">
      <c r="A146" s="17" t="s">
        <v>11</v>
      </c>
      <c r="B146" s="4">
        <v>180</v>
      </c>
      <c r="C146" s="4">
        <v>175</v>
      </c>
      <c r="D146" s="4">
        <v>175</v>
      </c>
      <c r="E146" s="4">
        <v>177</v>
      </c>
      <c r="F146" s="15"/>
      <c r="G146" s="15"/>
      <c r="H146" s="15"/>
      <c r="I146" s="15"/>
      <c r="J146" s="15"/>
      <c r="K146" s="15"/>
      <c r="L146" s="15"/>
      <c r="M146" s="16"/>
      <c r="N146" s="4">
        <f>E146</f>
        <v>177</v>
      </c>
    </row>
    <row r="147" spans="1:14" s="1" customFormat="1" ht="15.75" customHeight="1">
      <c r="A147" s="17" t="s">
        <v>3</v>
      </c>
      <c r="B147" s="4">
        <v>1350</v>
      </c>
      <c r="C147" s="4">
        <v>1305</v>
      </c>
      <c r="D147" s="4">
        <v>1215</v>
      </c>
      <c r="E147" s="4">
        <v>1287</v>
      </c>
      <c r="F147" s="15"/>
      <c r="G147" s="15"/>
      <c r="H147" s="15"/>
      <c r="I147" s="15"/>
      <c r="J147" s="15"/>
      <c r="K147" s="15"/>
      <c r="L147" s="15"/>
      <c r="M147" s="16"/>
      <c r="N147" s="4">
        <f>E147-1</f>
        <v>1286</v>
      </c>
    </row>
    <row r="148" spans="1:14" s="1" customFormat="1" ht="15.75" customHeight="1">
      <c r="A148" s="3" t="s">
        <v>8</v>
      </c>
      <c r="B148" s="28" t="s">
        <v>67</v>
      </c>
      <c r="C148" s="29"/>
      <c r="D148" s="29"/>
      <c r="E148" s="30"/>
      <c r="F148" s="15"/>
      <c r="G148" s="15"/>
      <c r="H148" s="15"/>
      <c r="I148" s="15"/>
      <c r="J148" s="15"/>
      <c r="K148" s="15"/>
      <c r="L148" s="15"/>
      <c r="M148" s="16"/>
      <c r="N148" s="4"/>
    </row>
    <row r="149" spans="1:14" s="1" customFormat="1" ht="13.5" customHeight="1">
      <c r="A149" s="3" t="s">
        <v>9</v>
      </c>
      <c r="B149" s="31">
        <v>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  <c r="N149" s="4"/>
    </row>
    <row r="150" spans="1:14" s="1" customFormat="1" ht="15.75" customHeight="1">
      <c r="A150" s="3" t="s">
        <v>10</v>
      </c>
      <c r="B150" s="45" t="s">
        <v>40</v>
      </c>
      <c r="C150" s="23"/>
      <c r="D150" s="23"/>
      <c r="E150" s="24"/>
      <c r="F150" s="15"/>
      <c r="G150" s="15"/>
      <c r="H150" s="15"/>
      <c r="I150" s="15"/>
      <c r="J150" s="15"/>
      <c r="K150" s="15"/>
      <c r="L150" s="15"/>
      <c r="M150" s="16"/>
      <c r="N150" s="4"/>
    </row>
    <row r="151" spans="1:14" s="1" customFormat="1" ht="15.75" customHeight="1">
      <c r="A151" s="3" t="s">
        <v>11</v>
      </c>
      <c r="B151" s="4">
        <v>158</v>
      </c>
      <c r="C151" s="4">
        <v>190</v>
      </c>
      <c r="D151" s="4">
        <v>180</v>
      </c>
      <c r="E151" s="4">
        <v>186</v>
      </c>
      <c r="F151" s="15"/>
      <c r="G151" s="15"/>
      <c r="H151" s="15"/>
      <c r="I151" s="15"/>
      <c r="J151" s="15"/>
      <c r="K151" s="15"/>
      <c r="L151" s="15"/>
      <c r="M151" s="16"/>
      <c r="N151" s="4">
        <f>E151</f>
        <v>186</v>
      </c>
    </row>
    <row r="152" spans="1:14" s="1" customFormat="1" ht="15.75" customHeight="1">
      <c r="A152" s="5" t="s">
        <v>3</v>
      </c>
      <c r="B152" s="4">
        <v>1080</v>
      </c>
      <c r="C152" s="4">
        <v>1050</v>
      </c>
      <c r="D152" s="4">
        <v>930</v>
      </c>
      <c r="E152" s="4">
        <v>1020</v>
      </c>
      <c r="F152" s="15"/>
      <c r="G152" s="15"/>
      <c r="H152" s="15"/>
      <c r="I152" s="15"/>
      <c r="J152" s="15"/>
      <c r="K152" s="15"/>
      <c r="L152" s="15"/>
      <c r="M152" s="16"/>
      <c r="N152" s="4">
        <f>E152</f>
        <v>1020</v>
      </c>
    </row>
    <row r="153" spans="1:14" s="1" customFormat="1" ht="28.5" customHeight="1">
      <c r="A153" s="3" t="s">
        <v>8</v>
      </c>
      <c r="B153" s="28" t="s">
        <v>78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2" t="s">
        <v>2</v>
      </c>
    </row>
    <row r="154" spans="1:14" s="1" customFormat="1" ht="11.25" customHeight="1">
      <c r="A154" s="3" t="s">
        <v>9</v>
      </c>
      <c r="B154" s="31">
        <v>15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3"/>
      <c r="N154" s="2" t="s">
        <v>2</v>
      </c>
    </row>
    <row r="155" spans="1:14" s="1" customFormat="1" ht="15" customHeight="1">
      <c r="A155" s="3" t="s">
        <v>10</v>
      </c>
      <c r="B155" s="45" t="s">
        <v>61</v>
      </c>
      <c r="C155" s="23"/>
      <c r="D155" s="23"/>
      <c r="E155" s="24"/>
      <c r="F155" s="22"/>
      <c r="G155" s="23"/>
      <c r="H155" s="23"/>
      <c r="I155" s="24"/>
      <c r="J155" s="22"/>
      <c r="K155" s="23"/>
      <c r="L155" s="23"/>
      <c r="M155" s="24"/>
      <c r="N155" s="2" t="s">
        <v>2</v>
      </c>
    </row>
    <row r="156" spans="1:14" s="1" customFormat="1" ht="15.75" customHeight="1">
      <c r="A156" s="3" t="s">
        <v>11</v>
      </c>
      <c r="B156" s="4">
        <v>98</v>
      </c>
      <c r="C156" s="4">
        <v>100</v>
      </c>
      <c r="D156" s="4">
        <v>100</v>
      </c>
      <c r="E156" s="4">
        <v>106</v>
      </c>
      <c r="F156" s="4"/>
      <c r="G156" s="4"/>
      <c r="H156" s="4"/>
      <c r="I156" s="4">
        <f>SUM(F156:H156)/3</f>
        <v>0</v>
      </c>
      <c r="J156" s="4"/>
      <c r="K156" s="4"/>
      <c r="L156" s="4"/>
      <c r="M156" s="4">
        <f>SUM(J156:L156)/3</f>
        <v>0</v>
      </c>
      <c r="N156" s="4">
        <f>E156</f>
        <v>106</v>
      </c>
    </row>
    <row r="157" spans="1:14" s="1" customFormat="1" ht="15.75" customHeight="1">
      <c r="A157" s="5" t="s">
        <v>3</v>
      </c>
      <c r="B157" s="4">
        <f>B154*B156</f>
        <v>1470</v>
      </c>
      <c r="C157" s="4">
        <f>B154*C156</f>
        <v>1500</v>
      </c>
      <c r="D157" s="4">
        <v>100</v>
      </c>
      <c r="E157" s="4">
        <f>B154*E156</f>
        <v>1590</v>
      </c>
      <c r="F157" s="4">
        <f>B154*F156</f>
        <v>0</v>
      </c>
      <c r="G157" s="4">
        <f>B154*G156</f>
        <v>0</v>
      </c>
      <c r="H157" s="4">
        <f>B154*H156</f>
        <v>0</v>
      </c>
      <c r="I157" s="4">
        <f>F154*I156</f>
        <v>0</v>
      </c>
      <c r="J157" s="4">
        <f>B154*J156</f>
        <v>0</v>
      </c>
      <c r="K157" s="4">
        <f>B154*K156</f>
        <v>0</v>
      </c>
      <c r="L157" s="4">
        <f>B154*L156</f>
        <v>0</v>
      </c>
      <c r="M157" s="4">
        <f>J154*M156</f>
        <v>0</v>
      </c>
      <c r="N157" s="4">
        <f>E157</f>
        <v>1590</v>
      </c>
    </row>
    <row r="158" spans="1:14" s="1" customFormat="1" ht="28.5" customHeight="1">
      <c r="A158" s="3" t="s">
        <v>8</v>
      </c>
      <c r="B158" s="28" t="s">
        <v>35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2" t="s">
        <v>2</v>
      </c>
    </row>
    <row r="159" spans="1:14" s="1" customFormat="1" ht="15" customHeight="1">
      <c r="A159" s="3" t="s">
        <v>9</v>
      </c>
      <c r="B159" s="31">
        <v>42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3"/>
      <c r="N159" s="2" t="s">
        <v>2</v>
      </c>
    </row>
    <row r="160" spans="1:14" s="1" customFormat="1" ht="15" customHeight="1">
      <c r="A160" s="3" t="s">
        <v>10</v>
      </c>
      <c r="B160" s="22" t="s">
        <v>40</v>
      </c>
      <c r="C160" s="23"/>
      <c r="D160" s="23"/>
      <c r="E160" s="24"/>
      <c r="F160" s="22"/>
      <c r="G160" s="23"/>
      <c r="H160" s="23"/>
      <c r="I160" s="24"/>
      <c r="J160" s="22"/>
      <c r="K160" s="23"/>
      <c r="L160" s="23"/>
      <c r="M160" s="24"/>
      <c r="N160" s="2" t="s">
        <v>2</v>
      </c>
    </row>
    <row r="161" spans="1:14" s="1" customFormat="1" ht="15.75" customHeight="1">
      <c r="A161" s="3" t="s">
        <v>11</v>
      </c>
      <c r="B161" s="4">
        <v>240</v>
      </c>
      <c r="C161" s="4">
        <v>270</v>
      </c>
      <c r="D161" s="4">
        <v>260</v>
      </c>
      <c r="E161" s="4">
        <v>263</v>
      </c>
      <c r="F161" s="4"/>
      <c r="G161" s="4"/>
      <c r="H161" s="4"/>
      <c r="I161" s="4">
        <f>SUM(F161:H161)/3</f>
        <v>0</v>
      </c>
      <c r="J161" s="4"/>
      <c r="K161" s="4"/>
      <c r="L161" s="4"/>
      <c r="M161" s="4">
        <f>SUM(J161:L161)/3</f>
        <v>0</v>
      </c>
      <c r="N161" s="4">
        <f>E161</f>
        <v>263</v>
      </c>
    </row>
    <row r="162" spans="1:14" s="1" customFormat="1" ht="15.75" customHeight="1">
      <c r="A162" s="5" t="s">
        <v>3</v>
      </c>
      <c r="B162" s="4">
        <f>B159*B161</f>
        <v>10080</v>
      </c>
      <c r="C162" s="4">
        <f>B159*C161</f>
        <v>11340</v>
      </c>
      <c r="D162" s="4">
        <f>B159*D161</f>
        <v>10920</v>
      </c>
      <c r="E162" s="4">
        <f>B159*E161</f>
        <v>11046</v>
      </c>
      <c r="F162" s="4">
        <f>B159*F161</f>
        <v>0</v>
      </c>
      <c r="G162" s="4">
        <f>B159*G161</f>
        <v>0</v>
      </c>
      <c r="H162" s="4">
        <f>B159*H161</f>
        <v>0</v>
      </c>
      <c r="I162" s="4">
        <f>F159*I161</f>
        <v>0</v>
      </c>
      <c r="J162" s="4">
        <f>B159*J161</f>
        <v>0</v>
      </c>
      <c r="K162" s="4">
        <f>B159*K161</f>
        <v>0</v>
      </c>
      <c r="L162" s="4">
        <f>B159*L161</f>
        <v>0</v>
      </c>
      <c r="M162" s="4">
        <f>J159*M161</f>
        <v>0</v>
      </c>
      <c r="N162" s="4">
        <f>E162</f>
        <v>11046</v>
      </c>
    </row>
    <row r="163" spans="1:14" s="1" customFormat="1" ht="12.75">
      <c r="A163" s="2" t="s">
        <v>14</v>
      </c>
      <c r="B163" s="4">
        <f>B12+B17+B22+B32+B37+B42+B47+B52+B57+B62+B67+B72+B77+B82+B87+B92+B97+B102+B107+B112+B117+B122+B127+B132+B137+B147+B152+B157+B162</f>
        <v>60533.25</v>
      </c>
      <c r="C163" s="4">
        <f>C12+C17+C22+C32+C37+C42+C47+C52+C57+C62+C67+C72+C77+C82+C87+C92+C97+C102+C107+C112+C117+C122+C127+C132+C137+C147+C152+C157+C162</f>
        <v>58989.270000000004</v>
      </c>
      <c r="D163" s="4">
        <f>D12+D17+D22+D32+D37+D42+D47+D52+D57+D62+D67+D72+D77+D82+D87+D92+D97+D102+D107+D112+D117+D122+D127+D132+D137+D147+D152+D157+D162</f>
        <v>56905.270000000004</v>
      </c>
      <c r="E163" s="4">
        <f>E12+E17+E22+E32+E37+E42+E47+E52+E57+E62+E67+E72+E77+E82+E87+E92+E97+E102+E107+E112+E117+E122+E127+E132+E137+E147+E152+E157+E162</f>
        <v>60000.062999999995</v>
      </c>
      <c r="F163" s="4">
        <f aca="true" t="shared" si="1" ref="F163:M163">F12+F37+F162</f>
        <v>0</v>
      </c>
      <c r="G163" s="4">
        <f t="shared" si="1"/>
        <v>0</v>
      </c>
      <c r="H163" s="4">
        <f t="shared" si="1"/>
        <v>0</v>
      </c>
      <c r="I163" s="4">
        <f t="shared" si="1"/>
        <v>0</v>
      </c>
      <c r="J163" s="4">
        <f t="shared" si="1"/>
        <v>0</v>
      </c>
      <c r="K163" s="4">
        <f t="shared" si="1"/>
        <v>0</v>
      </c>
      <c r="L163" s="4">
        <f t="shared" si="1"/>
        <v>0</v>
      </c>
      <c r="M163" s="4">
        <f t="shared" si="1"/>
        <v>0</v>
      </c>
      <c r="N163" s="4">
        <f>E163</f>
        <v>60000.062999999995</v>
      </c>
    </row>
    <row r="164" spans="1:14" s="1" customFormat="1" ht="13.5" customHeight="1">
      <c r="A164" s="2" t="s">
        <v>15</v>
      </c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1" customFormat="1" ht="12.75">
      <c r="A165" s="2" t="s">
        <v>16</v>
      </c>
      <c r="B165" s="4">
        <f>B163+B164</f>
        <v>60533.25</v>
      </c>
      <c r="C165" s="4">
        <f aca="true" t="shared" si="2" ref="C165:N165">C163+C164</f>
        <v>58989.270000000004</v>
      </c>
      <c r="D165" s="4">
        <f t="shared" si="2"/>
        <v>56905.270000000004</v>
      </c>
      <c r="E165" s="4">
        <f t="shared" si="2"/>
        <v>60000.062999999995</v>
      </c>
      <c r="F165" s="4">
        <f t="shared" si="2"/>
        <v>0</v>
      </c>
      <c r="G165" s="4">
        <f t="shared" si="2"/>
        <v>0</v>
      </c>
      <c r="H165" s="4">
        <f t="shared" si="2"/>
        <v>0</v>
      </c>
      <c r="I165" s="4">
        <f t="shared" si="2"/>
        <v>0</v>
      </c>
      <c r="J165" s="4">
        <f t="shared" si="2"/>
        <v>0</v>
      </c>
      <c r="K165" s="4">
        <f t="shared" si="2"/>
        <v>0</v>
      </c>
      <c r="L165" s="4">
        <f t="shared" si="2"/>
        <v>0</v>
      </c>
      <c r="M165" s="4">
        <f t="shared" si="2"/>
        <v>0</v>
      </c>
      <c r="N165" s="4">
        <f t="shared" si="2"/>
        <v>60000.062999999995</v>
      </c>
    </row>
    <row r="166" spans="1:14" s="1" customFormat="1" ht="12.75">
      <c r="A166" s="2" t="s">
        <v>4</v>
      </c>
      <c r="B166" s="2" t="s">
        <v>47</v>
      </c>
      <c r="C166" s="2" t="s">
        <v>47</v>
      </c>
      <c r="D166" s="2" t="s">
        <v>47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25.5" customHeight="1">
      <c r="A167" s="6" t="s">
        <v>5</v>
      </c>
      <c r="B167" s="11" t="s">
        <v>48</v>
      </c>
      <c r="C167" s="11" t="s">
        <v>48</v>
      </c>
      <c r="D167" s="11" t="s">
        <v>48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75" customHeight="1">
      <c r="A168" s="53" t="s">
        <v>19</v>
      </c>
      <c r="B168" s="56" t="s">
        <v>17</v>
      </c>
      <c r="C168" s="56"/>
      <c r="D168" s="57" t="s">
        <v>18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1:14" ht="12.75">
      <c r="A169" s="54"/>
      <c r="B169" s="56"/>
      <c r="C169" s="56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1:14" ht="16.5" customHeight="1">
      <c r="A170" s="54"/>
      <c r="B170" s="56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1:14" ht="12.75" hidden="1">
      <c r="A171" s="55"/>
      <c r="B171" s="56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1:14" ht="27" customHeight="1">
      <c r="A172" s="9">
        <v>1</v>
      </c>
      <c r="B172" s="37" t="s">
        <v>80</v>
      </c>
      <c r="C172" s="37"/>
      <c r="D172" s="52" t="s">
        <v>27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1:14" ht="38.25" customHeight="1">
      <c r="A173" s="9">
        <v>2</v>
      </c>
      <c r="B173" s="37" t="s">
        <v>81</v>
      </c>
      <c r="C173" s="37"/>
      <c r="D173" s="52" t="s">
        <v>82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1:14" ht="49.5" customHeight="1">
      <c r="A174" s="9">
        <v>3</v>
      </c>
      <c r="B174" s="37" t="s">
        <v>23</v>
      </c>
      <c r="C174" s="37"/>
      <c r="D174" s="52" t="s">
        <v>83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6" ht="12.75">
      <c r="A176" t="s">
        <v>20</v>
      </c>
    </row>
    <row r="178" ht="12.75">
      <c r="A178" s="19" t="s">
        <v>64</v>
      </c>
    </row>
  </sheetData>
  <sheetProtection/>
  <mergeCells count="165">
    <mergeCell ref="B172:C172"/>
    <mergeCell ref="D172:N172"/>
    <mergeCell ref="B173:C173"/>
    <mergeCell ref="D173:N173"/>
    <mergeCell ref="B174:C174"/>
    <mergeCell ref="D174:N174"/>
    <mergeCell ref="B160:E160"/>
    <mergeCell ref="F160:I160"/>
    <mergeCell ref="J160:M160"/>
    <mergeCell ref="A168:A171"/>
    <mergeCell ref="B168:C171"/>
    <mergeCell ref="D168:N171"/>
    <mergeCell ref="B154:M154"/>
    <mergeCell ref="B155:E155"/>
    <mergeCell ref="F155:I155"/>
    <mergeCell ref="J155:M155"/>
    <mergeCell ref="B158:M158"/>
    <mergeCell ref="B159:M159"/>
    <mergeCell ref="B144:M144"/>
    <mergeCell ref="B145:E145"/>
    <mergeCell ref="B148:E148"/>
    <mergeCell ref="B149:M149"/>
    <mergeCell ref="B150:E150"/>
    <mergeCell ref="B153:M153"/>
    <mergeCell ref="B138:M138"/>
    <mergeCell ref="B139:M139"/>
    <mergeCell ref="B140:E140"/>
    <mergeCell ref="F140:I140"/>
    <mergeCell ref="J140:M140"/>
    <mergeCell ref="B143:E143"/>
    <mergeCell ref="B128:E128"/>
    <mergeCell ref="B129:M129"/>
    <mergeCell ref="B130:E130"/>
    <mergeCell ref="B133:M133"/>
    <mergeCell ref="B134:M134"/>
    <mergeCell ref="B135:E135"/>
    <mergeCell ref="F135:I135"/>
    <mergeCell ref="J135:M135"/>
    <mergeCell ref="B119:M119"/>
    <mergeCell ref="B120:M120"/>
    <mergeCell ref="B123:M123"/>
    <mergeCell ref="B124:M124"/>
    <mergeCell ref="B125:E125"/>
    <mergeCell ref="F125:I125"/>
    <mergeCell ref="J125:M125"/>
    <mergeCell ref="B113:M113"/>
    <mergeCell ref="B114:M114"/>
    <mergeCell ref="B115:E115"/>
    <mergeCell ref="F115:I115"/>
    <mergeCell ref="J115:M115"/>
    <mergeCell ref="B118:M118"/>
    <mergeCell ref="B105:E105"/>
    <mergeCell ref="F105:I105"/>
    <mergeCell ref="J105:M105"/>
    <mergeCell ref="B108:M108"/>
    <mergeCell ref="B109:M109"/>
    <mergeCell ref="B110:E110"/>
    <mergeCell ref="B99:M99"/>
    <mergeCell ref="B100:E100"/>
    <mergeCell ref="F100:I100"/>
    <mergeCell ref="J100:M100"/>
    <mergeCell ref="B103:M103"/>
    <mergeCell ref="B104:M104"/>
    <mergeCell ref="B93:M93"/>
    <mergeCell ref="B94:M94"/>
    <mergeCell ref="B95:E95"/>
    <mergeCell ref="F95:I95"/>
    <mergeCell ref="J95:M95"/>
    <mergeCell ref="B98:M98"/>
    <mergeCell ref="B85:E85"/>
    <mergeCell ref="F85:I85"/>
    <mergeCell ref="J85:M85"/>
    <mergeCell ref="B88:M88"/>
    <mergeCell ref="B89:M89"/>
    <mergeCell ref="B90:E90"/>
    <mergeCell ref="F90:I90"/>
    <mergeCell ref="J90:M90"/>
    <mergeCell ref="B79:M79"/>
    <mergeCell ref="B80:E80"/>
    <mergeCell ref="F80:I80"/>
    <mergeCell ref="J80:M80"/>
    <mergeCell ref="B83:M83"/>
    <mergeCell ref="B84:M84"/>
    <mergeCell ref="B73:M73"/>
    <mergeCell ref="B74:M74"/>
    <mergeCell ref="B75:E75"/>
    <mergeCell ref="F75:I75"/>
    <mergeCell ref="J75:M75"/>
    <mergeCell ref="B78:M78"/>
    <mergeCell ref="B65:E65"/>
    <mergeCell ref="F65:I65"/>
    <mergeCell ref="J65:M65"/>
    <mergeCell ref="B68:M68"/>
    <mergeCell ref="B69:M69"/>
    <mergeCell ref="B70:E70"/>
    <mergeCell ref="F70:I70"/>
    <mergeCell ref="J70:M70"/>
    <mergeCell ref="B59:M59"/>
    <mergeCell ref="B60:E60"/>
    <mergeCell ref="F60:I60"/>
    <mergeCell ref="J60:M60"/>
    <mergeCell ref="B63:M63"/>
    <mergeCell ref="B64:M64"/>
    <mergeCell ref="B53:M53"/>
    <mergeCell ref="B54:M54"/>
    <mergeCell ref="B55:E55"/>
    <mergeCell ref="F55:I55"/>
    <mergeCell ref="J55:M55"/>
    <mergeCell ref="B58:M58"/>
    <mergeCell ref="B45:E45"/>
    <mergeCell ref="F45:I45"/>
    <mergeCell ref="J45:M45"/>
    <mergeCell ref="B48:M48"/>
    <mergeCell ref="B49:M49"/>
    <mergeCell ref="B50:E50"/>
    <mergeCell ref="F50:I50"/>
    <mergeCell ref="J50:M50"/>
    <mergeCell ref="B39:M39"/>
    <mergeCell ref="B40:E40"/>
    <mergeCell ref="F40:I40"/>
    <mergeCell ref="J40:M40"/>
    <mergeCell ref="B43:M43"/>
    <mergeCell ref="B44:M44"/>
    <mergeCell ref="B33:M33"/>
    <mergeCell ref="B34:M34"/>
    <mergeCell ref="B35:E35"/>
    <mergeCell ref="F35:I35"/>
    <mergeCell ref="J35:M35"/>
    <mergeCell ref="B38:M38"/>
    <mergeCell ref="B25:E25"/>
    <mergeCell ref="F25:I25"/>
    <mergeCell ref="J25:M25"/>
    <mergeCell ref="B28:M28"/>
    <mergeCell ref="B29:M29"/>
    <mergeCell ref="B30:E30"/>
    <mergeCell ref="F30:I30"/>
    <mergeCell ref="J30:M30"/>
    <mergeCell ref="B19:M19"/>
    <mergeCell ref="B20:E20"/>
    <mergeCell ref="F20:I20"/>
    <mergeCell ref="J20:M20"/>
    <mergeCell ref="B23:M23"/>
    <mergeCell ref="B24:M24"/>
    <mergeCell ref="B13:M13"/>
    <mergeCell ref="B14:M14"/>
    <mergeCell ref="B15:E15"/>
    <mergeCell ref="F15:I15"/>
    <mergeCell ref="J15:M15"/>
    <mergeCell ref="B18:M18"/>
    <mergeCell ref="N6:N7"/>
    <mergeCell ref="B8:M8"/>
    <mergeCell ref="B9:M9"/>
    <mergeCell ref="B10:E10"/>
    <mergeCell ref="F10:I10"/>
    <mergeCell ref="J10:M10"/>
    <mergeCell ref="A1:N1"/>
    <mergeCell ref="A2:N2"/>
    <mergeCell ref="C4:N4"/>
    <mergeCell ref="A6:A7"/>
    <mergeCell ref="B6:D6"/>
    <mergeCell ref="E6:E7"/>
    <mergeCell ref="F6:H6"/>
    <mergeCell ref="I6:I7"/>
    <mergeCell ref="J6:L6"/>
    <mergeCell ref="M6:M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8" r:id="rId1"/>
  <rowBreaks count="4" manualBreakCount="4">
    <brk id="57" max="13" man="1"/>
    <brk id="102" max="13" man="1"/>
    <brk id="178" max="13" man="1"/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</cp:lastModifiedBy>
  <cp:lastPrinted>2005-02-03T02:17:24Z</cp:lastPrinted>
  <dcterms:created xsi:type="dcterms:W3CDTF">1996-10-08T23:32:33Z</dcterms:created>
  <dcterms:modified xsi:type="dcterms:W3CDTF">2005-02-03T03:06:11Z</dcterms:modified>
  <cp:category/>
  <cp:version/>
  <cp:contentType/>
  <cp:contentStatus/>
</cp:coreProperties>
</file>