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Лист1" sheetId="1" r:id="rId1"/>
    <sheet name="разбивка" sheetId="2" r:id="rId2"/>
    <sheet name="общий" sheetId="3" r:id="rId3"/>
    <sheet name="Лист2" sheetId="4" r:id="rId4"/>
  </sheets>
  <definedNames>
    <definedName name="_xlnm.Print_Area" localSheetId="2">'общий'!$A$1:$M$23</definedName>
    <definedName name="_xlnm.Print_Area" localSheetId="1">'разбивка'!$A$1:$M$23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<sst xmlns="http://schemas.openxmlformats.org/spreadsheetml/2006/main" count="81" uniqueCount="46">
  <si>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</si>
  <si>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</si>
  <si>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</si>
  <si>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</si>
  <si>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</si>
  <si>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</si>
  <si>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</si>
  <si>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</si>
  <si>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</si>
  <si>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</si>
  <si>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</si>
  <si>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</si>
  <si>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</si>
  <si>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</si>
  <si>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</si>
  <si>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</si>
  <si>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Кол-во</t>
  </si>
  <si>
    <t xml:space="preserve">Коэффициент вариации </t>
  </si>
  <si>
    <t>УТВЕРЖДАЮ:    Директор Лицея им. Г.Ф. Атякшева                         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</si>
  <si>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</si>
  <si>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Поставщик № 1 Исх.№ б/н от 11.11.2019</t>
  </si>
  <si>
    <t>Поставщик № 2 Исх.№ б/н от 11.11.2019</t>
  </si>
  <si>
    <t>Поставщик № 3 Исх.№ б/н от 11.11.2019</t>
  </si>
  <si>
    <t>СОП</t>
  </si>
  <si>
    <t>Поставщик № 4 Исх.№ б/н от 11.11.2019</t>
  </si>
  <si>
    <t>Беккер</t>
  </si>
  <si>
    <t>Фиштрейд</t>
  </si>
  <si>
    <t>Ходжаев</t>
  </si>
  <si>
    <t>Дата подготовки обоснования начальной (максимальной) цены гражданско-правового договора: 18.11.2019 г.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</si>
  <si>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</si>
  <si>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"Поставка мяса и рыбы для питания детей школьного и дошкольного возраста"</t>
  </si>
  <si>
    <t>Мясо говядины</t>
  </si>
  <si>
    <t xml:space="preserve"> Мороженное, полуфабрикат крупнокусковой, 1 категории, бескостный, без стабилизаторов и красителей со сроком годности не более 6 месяцев ГОСТ 31799 -2012. Технический регламент Таможенного союза "О безопасности мяса и мясной продукции" (ТР ТС 034/2013)</t>
  </si>
  <si>
    <t>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32366-2013.</t>
  </si>
  <si>
    <t>Минтай</t>
  </si>
  <si>
    <t>Горбуша</t>
  </si>
  <si>
    <t>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32366-2013.</t>
  </si>
  <si>
    <t>шк осн</t>
  </si>
  <si>
    <t>шк осн + шк рп + шк буф. + сад</t>
  </si>
  <si>
    <t>Батоны размером до 50см с чистой поверхностью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светло-розового цвета,  оранжевым оттенком. Массовая доля жира не более 22%. Может содержать кусочки говядины размером не более 8мм. Срок хранения не более 20 суток. ГОСТ 31498-2012, ТР ТС 034/2013</t>
  </si>
  <si>
    <t>С чистой поверхностью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цвет от розового до красного. Массовая доля жира не более 22%. Может содержать кусочки шпика и (или) грудинки белого или розового цвета размером не более 4мм. Срок хранения не более 20 суток, ГОСТ 31785-2012, ТР ТС 034/2013</t>
  </si>
  <si>
    <t>Колбаса полукопченая</t>
  </si>
  <si>
    <t xml:space="preserve">Колбаса вареная </t>
  </si>
  <si>
    <t>шк рп + шк буф</t>
  </si>
  <si>
    <t>"Поставка колбасы для питания детей школьного возраста возраста"</t>
  </si>
  <si>
    <t>100+160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</si>
</sst>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428625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3059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428625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1997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SheetLayoutView="100" zoomScalePageLayoutView="0" workbookViewId="0" topLeftCell="A10">
      <selection activeCell="E14" sqref="E14"/>
    </sheetView>
  </sheetViews>
  <sheetFormatPr defaultColWidth="9.140625" defaultRowHeight="12.75"/>
  <cols>
    <col min="1" max="1" width="5.421875" style="1" customWidth="1"/>
    <col min="2" max="2" width="16.7109375" style="1" customWidth="1"/>
    <col min="3" max="3" width="6.421875" style="1" customWidth="1"/>
    <col min="4" max="4" width="9.7109375" style="1" customWidth="1"/>
    <col min="5" max="5" width="45.140625" style="1" customWidth="1"/>
    <col min="6" max="6" width="13.140625" style="1" customWidth="1"/>
    <col min="7" max="7" width="11.57421875" style="1" customWidth="1"/>
    <col min="8" max="8" width="10.00390625" style="1" customWidth="1"/>
    <col min="9" max="10" width="9.7109375" style="1" customWidth="1"/>
    <col min="11" max="11" width="12.7109375" style="1" customWidth="1"/>
    <col min="12" max="12" width="11.7109375" style="1" customWidth="1"/>
    <col min="13" max="13" width="19.57421875" style="1" customWidth="1"/>
    <col min="14" max="15" width="9.140625" style="1" customWidth="1"/>
    <col min="16" max="16" width="13.140625" style="1" bestFit="1" customWidth="1"/>
    <col min="17" max="17" width="11.28125" style="1" bestFit="1" customWidth="1"/>
    <col min="18" max="20" width="9.140625" style="1" customWidth="1"/>
    <col min="21" max="21" width="12.140625" style="1" customWidth="1"/>
    <col min="22" max="16384" width="9.140625" style="1" customWidth="1"/>
  </cols>
  <sheetData>
    <row r="1" spans="9:13" ht="63" customHeight="1">
      <c r="I1" s="29" t="s">
        <v>18</v>
      </c>
      <c r="J1" s="29"/>
      <c r="K1" s="29"/>
      <c r="L1" s="29"/>
      <c r="M1" s="29"/>
    </row>
    <row r="2" spans="1:13" ht="19.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customHeight="1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1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32.25" customHeight="1">
      <c r="A7" s="33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4" customFormat="1" ht="15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ht="6.75" customHeight="1"/>
    <row r="10" spans="1:13" s="16" customFormat="1" ht="47.25" customHeight="1">
      <c r="A10" s="21" t="s">
        <v>4</v>
      </c>
      <c r="B10" s="21" t="s">
        <v>0</v>
      </c>
      <c r="C10" s="22" t="s">
        <v>5</v>
      </c>
      <c r="D10" s="21" t="s">
        <v>16</v>
      </c>
      <c r="E10" s="21" t="s">
        <v>1</v>
      </c>
      <c r="F10" s="21" t="s">
        <v>3</v>
      </c>
      <c r="G10" s="35" t="s">
        <v>2</v>
      </c>
      <c r="H10" s="36"/>
      <c r="I10" s="36"/>
      <c r="J10" s="37"/>
      <c r="K10" s="27" t="s">
        <v>17</v>
      </c>
      <c r="L10" s="22" t="s">
        <v>15</v>
      </c>
      <c r="M10" s="21" t="s">
        <v>8</v>
      </c>
    </row>
    <row r="11" spans="1:22" s="16" customFormat="1" ht="78.75" customHeight="1">
      <c r="A11" s="21"/>
      <c r="B11" s="21"/>
      <c r="C11" s="23"/>
      <c r="D11" s="21"/>
      <c r="E11" s="21"/>
      <c r="F11" s="21"/>
      <c r="G11" s="15" t="s">
        <v>20</v>
      </c>
      <c r="H11" s="15" t="s">
        <v>21</v>
      </c>
      <c r="I11" s="15" t="s">
        <v>22</v>
      </c>
      <c r="J11" s="15" t="s">
        <v>24</v>
      </c>
      <c r="K11" s="28"/>
      <c r="L11" s="23"/>
      <c r="M11" s="21"/>
      <c r="S11" s="16" t="s">
        <v>23</v>
      </c>
      <c r="T11" s="16" t="s">
        <v>25</v>
      </c>
      <c r="U11" s="16" t="s">
        <v>26</v>
      </c>
      <c r="V11" s="16" t="s">
        <v>27</v>
      </c>
    </row>
    <row r="12" spans="1:13" ht="15.75" thickBot="1">
      <c r="A12" s="5">
        <v>1</v>
      </c>
      <c r="B12" s="6">
        <v>2</v>
      </c>
      <c r="C12" s="5">
        <v>3</v>
      </c>
      <c r="D12" s="6">
        <v>4</v>
      </c>
      <c r="E12" s="5">
        <v>5</v>
      </c>
      <c r="F12" s="6">
        <v>6</v>
      </c>
      <c r="G12" s="5">
        <v>7</v>
      </c>
      <c r="H12" s="6">
        <v>8</v>
      </c>
      <c r="I12" s="5">
        <v>9</v>
      </c>
      <c r="J12" s="5"/>
      <c r="K12" s="5">
        <v>12</v>
      </c>
      <c r="L12" s="5">
        <v>13</v>
      </c>
      <c r="M12" s="5">
        <v>14</v>
      </c>
    </row>
    <row r="13" spans="1:14" ht="120" customHeight="1" thickBot="1">
      <c r="A13" s="5">
        <v>1</v>
      </c>
      <c r="B13" s="12" t="s">
        <v>42</v>
      </c>
      <c r="C13" s="9" t="s">
        <v>14</v>
      </c>
      <c r="D13" s="7">
        <v>400</v>
      </c>
      <c r="E13" s="19" t="s">
        <v>39</v>
      </c>
      <c r="F13" s="8">
        <v>4</v>
      </c>
      <c r="G13" s="9">
        <v>400</v>
      </c>
      <c r="H13" s="9">
        <v>450</v>
      </c>
      <c r="I13" s="11">
        <v>430</v>
      </c>
      <c r="J13" s="11">
        <v>480</v>
      </c>
      <c r="K13" s="9">
        <f>STDEVA(G13:J13)/(SUM(G13:J13)/COUNTIF(G13:J13,"&gt;0"))</f>
        <v>0.07651140104819755</v>
      </c>
      <c r="L13" s="9">
        <f>(G13+H13+I13+J13)/4</f>
        <v>440</v>
      </c>
      <c r="M13" s="9">
        <f>L13*D13</f>
        <v>176000</v>
      </c>
      <c r="N13" s="1" t="s">
        <v>37</v>
      </c>
    </row>
    <row r="14" spans="1:14" ht="118.5" customHeight="1" thickBot="1">
      <c r="A14" s="5">
        <v>2</v>
      </c>
      <c r="B14" s="12" t="s">
        <v>41</v>
      </c>
      <c r="C14" s="9" t="s">
        <v>14</v>
      </c>
      <c r="D14" s="7">
        <v>400</v>
      </c>
      <c r="E14" s="18" t="s">
        <v>40</v>
      </c>
      <c r="F14" s="6">
        <v>4</v>
      </c>
      <c r="G14" s="9">
        <v>450</v>
      </c>
      <c r="H14" s="9">
        <v>500</v>
      </c>
      <c r="I14" s="11">
        <v>470</v>
      </c>
      <c r="J14" s="11">
        <v>520</v>
      </c>
      <c r="K14" s="9">
        <f>STDEVA(G14:J14)/(SUM(G14:J14)/COUNTIF(G14:J14,"&gt;0"))</f>
        <v>0.06410569795937329</v>
      </c>
      <c r="L14" s="9">
        <f>(G14+H14+I14+J14)/4</f>
        <v>485</v>
      </c>
      <c r="M14" s="9">
        <f>L14*D14</f>
        <v>194000</v>
      </c>
      <c r="N14" s="1" t="s">
        <v>37</v>
      </c>
    </row>
    <row r="15" spans="1:16" ht="118.5" customHeight="1" thickBot="1">
      <c r="A15" s="5">
        <v>3</v>
      </c>
      <c r="B15" s="12" t="s">
        <v>42</v>
      </c>
      <c r="C15" s="9" t="s">
        <v>14</v>
      </c>
      <c r="D15" s="7">
        <f>40+220</f>
        <v>260</v>
      </c>
      <c r="E15" s="19" t="s">
        <v>39</v>
      </c>
      <c r="F15" s="6">
        <v>4</v>
      </c>
      <c r="G15" s="9">
        <v>400</v>
      </c>
      <c r="H15" s="9">
        <v>450</v>
      </c>
      <c r="I15" s="11">
        <v>430</v>
      </c>
      <c r="J15" s="11">
        <v>480</v>
      </c>
      <c r="K15" s="9">
        <f>STDEVA(G15:J15)/(SUM(G15:J15)/COUNTIF(G15:J15,"&gt;0"))</f>
        <v>0.07651140104819755</v>
      </c>
      <c r="L15" s="9">
        <f>(G15+H15+I15+J15)/4</f>
        <v>440</v>
      </c>
      <c r="M15" s="9">
        <f>L15*D15</f>
        <v>114400</v>
      </c>
      <c r="N15" s="1" t="s">
        <v>43</v>
      </c>
      <c r="P15" s="1" t="s">
        <v>45</v>
      </c>
    </row>
    <row r="16" spans="1:13" ht="14.25">
      <c r="A16" s="24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10">
        <f>SUM(M13:M15)</f>
        <v>484400</v>
      </c>
    </row>
    <row r="17" ht="6" customHeight="1"/>
    <row r="18" spans="1:13" ht="14.25">
      <c r="A18" s="13" t="s">
        <v>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87.75" customHeight="1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4.25">
      <c r="A23" s="13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sheetProtection/>
  <mergeCells count="18">
    <mergeCell ref="I1:M1"/>
    <mergeCell ref="A2:M2"/>
    <mergeCell ref="F10:F11"/>
    <mergeCell ref="A3:M3"/>
    <mergeCell ref="A6:M6"/>
    <mergeCell ref="A7:M7"/>
    <mergeCell ref="A8:M8"/>
    <mergeCell ref="G10:J10"/>
    <mergeCell ref="A22:M22"/>
    <mergeCell ref="A10:A11"/>
    <mergeCell ref="B10:B11"/>
    <mergeCell ref="C10:C11"/>
    <mergeCell ref="D10:D11"/>
    <mergeCell ref="L10:L11"/>
    <mergeCell ref="A16:L16"/>
    <mergeCell ref="M10:M11"/>
    <mergeCell ref="E10:E11"/>
    <mergeCell ref="K10:K11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5.421875" style="1" customWidth="1"/>
    <col min="2" max="2" width="16.7109375" style="1" customWidth="1"/>
    <col min="3" max="3" width="6.421875" style="1" customWidth="1"/>
    <col min="4" max="4" width="9.7109375" style="1" customWidth="1"/>
    <col min="5" max="5" width="45.140625" style="1" customWidth="1"/>
    <col min="6" max="6" width="13.140625" style="1" customWidth="1"/>
    <col min="7" max="7" width="11.57421875" style="1" customWidth="1"/>
    <col min="8" max="8" width="10.00390625" style="1" customWidth="1"/>
    <col min="9" max="10" width="9.7109375" style="1" customWidth="1"/>
    <col min="11" max="11" width="12.7109375" style="1" customWidth="1"/>
    <col min="12" max="12" width="11.7109375" style="1" customWidth="1"/>
    <col min="13" max="13" width="19.57421875" style="1" customWidth="1"/>
    <col min="14" max="20" width="9.140625" style="1" customWidth="1"/>
    <col min="21" max="21" width="12.140625" style="1" customWidth="1"/>
    <col min="22" max="16384" width="9.140625" style="1" customWidth="1"/>
  </cols>
  <sheetData>
    <row r="1" spans="9:13" ht="63" customHeight="1">
      <c r="I1" s="29" t="s">
        <v>18</v>
      </c>
      <c r="J1" s="29"/>
      <c r="K1" s="29"/>
      <c r="L1" s="29"/>
      <c r="M1" s="29"/>
    </row>
    <row r="2" spans="1:13" ht="19.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customHeight="1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1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32.25" customHeight="1">
      <c r="A7" s="33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4" customFormat="1" ht="15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ht="6.75" customHeight="1"/>
    <row r="10" spans="1:13" s="16" customFormat="1" ht="47.25" customHeight="1">
      <c r="A10" s="21" t="s">
        <v>4</v>
      </c>
      <c r="B10" s="21" t="s">
        <v>0</v>
      </c>
      <c r="C10" s="22" t="s">
        <v>5</v>
      </c>
      <c r="D10" s="21" t="s">
        <v>16</v>
      </c>
      <c r="E10" s="21" t="s">
        <v>1</v>
      </c>
      <c r="F10" s="21" t="s">
        <v>3</v>
      </c>
      <c r="G10" s="35" t="s">
        <v>2</v>
      </c>
      <c r="H10" s="36"/>
      <c r="I10" s="36"/>
      <c r="J10" s="37"/>
      <c r="K10" s="27" t="s">
        <v>17</v>
      </c>
      <c r="L10" s="22" t="s">
        <v>15</v>
      </c>
      <c r="M10" s="21" t="s">
        <v>8</v>
      </c>
    </row>
    <row r="11" spans="1:22" s="16" customFormat="1" ht="78.75" customHeight="1">
      <c r="A11" s="21"/>
      <c r="B11" s="21"/>
      <c r="C11" s="23"/>
      <c r="D11" s="21"/>
      <c r="E11" s="21"/>
      <c r="F11" s="21"/>
      <c r="G11" s="15" t="s">
        <v>20</v>
      </c>
      <c r="H11" s="15" t="s">
        <v>21</v>
      </c>
      <c r="I11" s="15" t="s">
        <v>22</v>
      </c>
      <c r="J11" s="15" t="s">
        <v>24</v>
      </c>
      <c r="K11" s="28"/>
      <c r="L11" s="23"/>
      <c r="M11" s="21"/>
      <c r="S11" s="16" t="s">
        <v>23</v>
      </c>
      <c r="T11" s="16" t="s">
        <v>25</v>
      </c>
      <c r="U11" s="16" t="s">
        <v>26</v>
      </c>
      <c r="V11" s="16" t="s">
        <v>27</v>
      </c>
    </row>
    <row r="12" spans="1:15" ht="15">
      <c r="A12" s="5">
        <v>1</v>
      </c>
      <c r="B12" s="6">
        <v>2</v>
      </c>
      <c r="C12" s="5">
        <v>3</v>
      </c>
      <c r="D12" s="6">
        <v>4</v>
      </c>
      <c r="E12" s="5">
        <v>5</v>
      </c>
      <c r="F12" s="6">
        <v>6</v>
      </c>
      <c r="G12" s="5">
        <v>7</v>
      </c>
      <c r="H12" s="6">
        <v>8</v>
      </c>
      <c r="I12" s="5">
        <v>9</v>
      </c>
      <c r="J12" s="5"/>
      <c r="K12" s="5">
        <v>12</v>
      </c>
      <c r="L12" s="5">
        <v>13</v>
      </c>
      <c r="M12" s="5">
        <v>14</v>
      </c>
      <c r="O12" s="1" t="s">
        <v>38</v>
      </c>
    </row>
    <row r="13" spans="1:13" ht="76.5">
      <c r="A13" s="5">
        <v>1</v>
      </c>
      <c r="B13" s="12" t="s">
        <v>31</v>
      </c>
      <c r="C13" s="9" t="s">
        <v>14</v>
      </c>
      <c r="D13" s="7">
        <v>5100</v>
      </c>
      <c r="E13" s="17" t="s">
        <v>32</v>
      </c>
      <c r="F13" s="8">
        <v>4</v>
      </c>
      <c r="G13" s="9">
        <v>500</v>
      </c>
      <c r="H13" s="9">
        <v>480</v>
      </c>
      <c r="I13" s="11">
        <v>480</v>
      </c>
      <c r="J13" s="11">
        <v>520</v>
      </c>
      <c r="K13" s="9">
        <f>STDEVA(G13:J13)/(SUM(G13:J13)/COUNTIF(G13:J13,"&gt;0"))</f>
        <v>0.03868392354571063</v>
      </c>
      <c r="L13" s="9">
        <f>(G13+H13+I13+J13)/4</f>
        <v>495</v>
      </c>
      <c r="M13" s="9">
        <f>L13*D13</f>
        <v>2524500</v>
      </c>
    </row>
    <row r="14" spans="1:13" ht="63.75">
      <c r="A14" s="5">
        <v>2</v>
      </c>
      <c r="B14" s="12" t="s">
        <v>34</v>
      </c>
      <c r="C14" s="9" t="s">
        <v>14</v>
      </c>
      <c r="D14" s="7">
        <v>1900</v>
      </c>
      <c r="E14" s="17" t="s">
        <v>33</v>
      </c>
      <c r="F14" s="6">
        <v>4</v>
      </c>
      <c r="G14" s="9">
        <v>170</v>
      </c>
      <c r="H14" s="9">
        <v>150</v>
      </c>
      <c r="I14" s="11">
        <v>140</v>
      </c>
      <c r="J14" s="11">
        <v>160</v>
      </c>
      <c r="K14" s="9">
        <f>STDEVA(G14:J14)/(SUM(G14:J14)/COUNTIF(G14:J14,"&gt;0"))</f>
        <v>0.0832899644345681</v>
      </c>
      <c r="L14" s="9">
        <f>(G14+H14+I14+J14)/4</f>
        <v>155</v>
      </c>
      <c r="M14" s="9">
        <f>L14*D14</f>
        <v>294500</v>
      </c>
    </row>
    <row r="15" spans="1:13" ht="69" customHeight="1">
      <c r="A15" s="5">
        <v>3</v>
      </c>
      <c r="B15" s="12" t="s">
        <v>35</v>
      </c>
      <c r="C15" s="9" t="s">
        <v>14</v>
      </c>
      <c r="D15" s="7">
        <v>1750</v>
      </c>
      <c r="E15" s="17" t="s">
        <v>36</v>
      </c>
      <c r="F15" s="8">
        <v>4</v>
      </c>
      <c r="G15" s="9">
        <v>200</v>
      </c>
      <c r="H15" s="9">
        <v>190</v>
      </c>
      <c r="I15" s="11">
        <v>180</v>
      </c>
      <c r="J15" s="11">
        <v>170</v>
      </c>
      <c r="K15" s="9">
        <f>STDEVA(G15:J15)/(SUM(G15:J15)/COUNTIF(G15:J15,"&gt;0"))</f>
        <v>0.06978348371544894</v>
      </c>
      <c r="L15" s="9">
        <f>(G15+H15+I15+J15)/4</f>
        <v>185</v>
      </c>
      <c r="M15" s="9">
        <f>L15*D15</f>
        <v>323750</v>
      </c>
    </row>
    <row r="16" spans="1:13" ht="14.25">
      <c r="A16" s="38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0">
        <f>SUM(M13:M15)</f>
        <v>3142750</v>
      </c>
    </row>
    <row r="17" ht="6" customHeight="1"/>
    <row r="18" spans="1:13" ht="14.25">
      <c r="A18" s="13" t="s">
        <v>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87.75" customHeight="1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4.25">
      <c r="A23" s="13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sheetProtection/>
  <mergeCells count="18">
    <mergeCell ref="L10:L11"/>
    <mergeCell ref="M10:M11"/>
    <mergeCell ref="I1:M1"/>
    <mergeCell ref="A2:M2"/>
    <mergeCell ref="A3:M3"/>
    <mergeCell ref="A6:M6"/>
    <mergeCell ref="A7:M7"/>
    <mergeCell ref="A8:M8"/>
    <mergeCell ref="A16:L16"/>
    <mergeCell ref="A22:M22"/>
    <mergeCell ref="A10:A11"/>
    <mergeCell ref="B10:B11"/>
    <mergeCell ref="C10:C11"/>
    <mergeCell ref="D10:D11"/>
    <mergeCell ref="E10:E11"/>
    <mergeCell ref="F10:F11"/>
    <mergeCell ref="G10:J10"/>
    <mergeCell ref="K10:K11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2019-11-18T07:48:32Z</cp:lastPrinted>
  <dcterms:created xsi:type="dcterms:W3CDTF">1996-10-08T23:32:33Z</dcterms:created>
  <dcterms:modified xsi:type="dcterms:W3CDTF">2020-03-26T01:53:55Z</dcterms:modified>
  <cp:category/>
  <cp:version/>
  <cp:contentType/>
  <cp:contentStatus/>
</cp:coreProperties>
</file>