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информационных издержек" sheetId="1" r:id="rId1"/>
  </sheets>
  <definedNames>
    <definedName name="_xlnm.Print_Area" localSheetId="0">'Расчет информационных издержек'!$A$1:$F$28</definedName>
  </definedNames>
  <calcPr fullCalcOnLoad="1"/>
</workbook>
</file>

<file path=xl/sharedStrings.xml><?xml version="1.0" encoding="utf-8"?>
<sst xmlns="http://schemas.openxmlformats.org/spreadsheetml/2006/main" count="47" uniqueCount="47">
  <si>
    <t>I. Расчет информационных издержек №1</t>
  </si>
  <si>
    <t>№ п/п</t>
  </si>
  <si>
    <t>Наименование статьи затрат</t>
  </si>
  <si>
    <t>Примечание</t>
  </si>
  <si>
    <t>Заработная плата в месяц, руб.</t>
  </si>
  <si>
    <t>Отчисления на социальные нужды, руб.</t>
  </si>
  <si>
    <t>Итого затрат по з.п.:</t>
  </si>
  <si>
    <t>Фонд рабочего времени в месяц, час.</t>
  </si>
  <si>
    <t>Норма времени на выполнение работы, час.</t>
  </si>
  <si>
    <t>Итого человеко/час., руб.</t>
  </si>
  <si>
    <t>Определение стоимости приобретений: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</si>
  <si>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</si>
  <si>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</si>
  <si>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</si>
  <si>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</si>
  <si>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картридж (листов)</t>
  </si>
  <si>
    <t>Итого стоимость приобретений (руб.):</t>
  </si>
  <si>
    <t>Транспортные расходы</t>
  </si>
  <si>
    <t>Итого затрат за выполненную работу (руб.)</t>
  </si>
  <si>
    <t>Частота выполнения информационных требований</t>
  </si>
  <si>
    <t>Масштаб информационных требований</t>
  </si>
  <si>
    <t>норма рабочего времени при 40-часовой рабочей недели (1970) в 2018 году - данные "Гарант"/производственный календарь</t>
  </si>
  <si>
    <t>Стоимость картриджа  для HP laserjet 3052 черный (на 2000 листов) составляет 940,00 руб.</t>
  </si>
  <si>
    <t>оценочно по средней стоимость проезда городским транспортом (общественный, такси)</t>
  </si>
  <si>
    <t>Расчет стандартных издержек 
субъектов предпринимательской и инвестиционной деятельности, а также бюджета города Югорска, возникающих в связи с исполнением требований регулирования</t>
  </si>
  <si>
    <t>1.</t>
  </si>
  <si>
    <t xml:space="preserve">1.2. </t>
  </si>
  <si>
    <t>1.2.1</t>
  </si>
  <si>
    <t>1.4.</t>
  </si>
  <si>
    <t xml:space="preserve">1.1. </t>
  </si>
  <si>
    <t>1.1.1</t>
  </si>
  <si>
    <t>1.1.2</t>
  </si>
  <si>
    <t>1.1.4</t>
  </si>
  <si>
    <t>1.1.3</t>
  </si>
  <si>
    <t>1.2.1.1</t>
  </si>
  <si>
    <t>1.2.1.2</t>
  </si>
  <si>
    <t>1.3.</t>
  </si>
  <si>
    <t>1.5.</t>
  </si>
  <si>
    <t>ИТОГО сумма информационных издержек по пункту 1 информационных требований</t>
  </si>
  <si>
    <r>
      <t xml:space="preserve">   Настоящий расчет выполнен в  соответствии с </t>
    </r>
    <r>
      <rPr>
        <u val="single"/>
        <sz val="12"/>
        <color indexed="8"/>
        <rFont val="Times New Roman"/>
        <family val="1"/>
      </rPr>
      <t xml:space="preserve">Методикой оценки стандартных издержек субъектов предпринимательский и инвестиционной деятельности,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</si>
  <si>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документы предоставляются в Управление образования  1 раз</t>
  </si>
  <si>
    <r>
      <t xml:space="preserve">  1. Стандартные издержки субъектов предпринимательской деятельности, возникающие в связи с планируемым (действующем) исполнением требования постановления администрации города Югорска «О Порядке предоставления субсидий из бюджета города Югорска юридическим лицам (за исключением государственных (муниципальных) учреждений) в целях возмещения затрат в связи с оказанием услуги по подготовке граждан, выразивших желание стать опекунами или попечителями либо принять детей, оставшихся без попечения родителей, в семью на воспитание в иных установленных семейным законодательством формах, в 2019 году» состоят  только из информационных  издержек.     </t>
    </r>
    <r>
      <rPr>
        <i/>
        <sz val="12"/>
        <color indexed="8"/>
        <rFont val="Times New Roman"/>
        <family val="1"/>
      </rPr>
      <t xml:space="preserve">   </t>
    </r>
  </si>
  <si>
    <r>
      <t xml:space="preserve">Наименование информационного требования (из текста проекта (действующего) мнпа): </t>
    </r>
    <r>
      <rPr>
        <sz val="11"/>
        <color indexed="8"/>
        <rFont val="Times New Roman"/>
        <family val="1"/>
      </rPr>
      <t xml:space="preserve">в соответствии с пунктом 2.3. </t>
    </r>
    <r>
      <rPr>
        <sz val="11"/>
        <color indexed="8"/>
        <rFont val="Times New Roman"/>
        <family val="1"/>
      </rPr>
      <t xml:space="preserve"> раздела 2 "Условия и порядок предоставления субсидии"  Организации, претендующие на получение субсидии в соответствии с  Порядком, обращаются в отдел опеки и попечительства администрации города Югорска с заявлением о заключении договора на предоставление субсидии с приложением соответствующего паета документов
</t>
    </r>
  </si>
  <si>
    <r>
      <t xml:space="preserve">Определение затрат рабочего времени: </t>
    </r>
    <r>
      <rPr>
        <i/>
        <sz val="11"/>
        <color indexed="8"/>
        <rFont val="Times New Roman"/>
        <family val="1"/>
      </rPr>
      <t>на формирование пакета документов</t>
    </r>
  </si>
  <si>
    <t xml:space="preserve">Данные государственного статистического наблюдения о среднемесячной номинальной начисленной заработной плате одного работника по крупным и средним предприятия за 2018 год </t>
  </si>
  <si>
    <t xml:space="preserve">   2. Стандартные издержки бюджета города Югорска не оценивались. Расходы осуществляются в рамках текущей деятельности и исполнения должностных обязанностей работников администрации города.</t>
  </si>
  <si>
    <t xml:space="preserve">Исполнитель:                                                                                                                                                                                                                                                                                                                                   специалист-эксперт отдела опеки и попечительства администрации горда Югорска , Зеленова Юлия Фоатовна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</si>
</sst>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dotted"/>
      <right/>
      <top/>
      <bottom style="dotted"/>
    </border>
    <border>
      <left style="medium"/>
      <right/>
      <top style="dotted"/>
      <bottom style="dotted"/>
    </border>
    <border>
      <left/>
      <right/>
      <top style="dotted"/>
      <bottom/>
    </border>
    <border>
      <left style="thin"/>
      <right style="medium"/>
      <top style="thin"/>
      <bottom style="thin"/>
    </border>
    <border>
      <left style="medium"/>
      <right/>
      <top style="dotted"/>
      <bottom style="thin"/>
    </border>
    <border>
      <left style="medium"/>
      <right style="thin"/>
      <top style="thin"/>
      <bottom/>
    </border>
    <border>
      <left style="medium"/>
      <right style="dotted"/>
      <top style="thin"/>
      <bottom/>
    </border>
    <border>
      <left style="medium"/>
      <right style="dotted"/>
      <top style="dotted"/>
      <bottom style="dotted"/>
    </border>
    <border>
      <left style="medium"/>
      <right style="dotted"/>
      <top style="dotted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/>
    </border>
    <border>
      <left/>
      <right style="dotted"/>
      <top style="thin"/>
      <bottom style="thin"/>
    </border>
    <border>
      <left style="dotted"/>
      <right style="thin"/>
      <top style="thin"/>
      <bottom style="medium"/>
    </border>
    <border>
      <left style="dotted"/>
      <right/>
      <top style="thin"/>
      <bottom style="dotted"/>
    </border>
    <border>
      <left style="dotted"/>
      <right/>
      <top style="dotted"/>
      <bottom style="dotted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dotted"/>
      <right style="thin"/>
      <top/>
      <bottom/>
    </border>
    <border>
      <left style="dotted"/>
      <right style="thin"/>
      <top style="dotted"/>
      <bottom style="dotted"/>
    </border>
    <border>
      <left style="thin"/>
      <right/>
      <top/>
      <bottom/>
    </border>
    <border>
      <left style="dotted"/>
      <right/>
      <top style="dotted"/>
      <bottom/>
    </border>
    <border>
      <left style="dotted"/>
      <right style="thin"/>
      <top style="dotted"/>
      <bottom/>
    </border>
    <border>
      <left/>
      <right style="dotted"/>
      <top style="dotted"/>
      <bottom style="dotted"/>
    </border>
    <border>
      <left/>
      <right/>
      <top/>
      <bottom style="thin"/>
    </border>
    <border>
      <left/>
      <right/>
      <top style="dotted"/>
      <bottom style="thin"/>
    </border>
    <border>
      <left style="dotted"/>
      <right/>
      <top style="thin"/>
      <bottom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 style="dotted"/>
      <right style="dotted"/>
      <top style="dotted"/>
      <bottom/>
    </border>
    <border>
      <left/>
      <right style="dotted"/>
      <top style="dotted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0" fontId="9" fillId="0" borderId="1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4" fillId="0" borderId="16" xfId="0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2" fontId="4" fillId="0" borderId="18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6" xfId="0" applyNumberFormat="1" applyFont="1" applyBorder="1" applyAlignment="1">
      <alignment vertical="top"/>
    </xf>
    <xf numFmtId="49" fontId="4" fillId="0" borderId="14" xfId="0" applyNumberFormat="1" applyFont="1" applyBorder="1" applyAlignment="1">
      <alignment vertical="top"/>
    </xf>
    <xf numFmtId="0" fontId="10" fillId="0" borderId="19" xfId="0" applyFont="1" applyBorder="1" applyAlignment="1">
      <alignment/>
    </xf>
    <xf numFmtId="0" fontId="8" fillId="0" borderId="20" xfId="0" applyFont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49" fontId="4" fillId="0" borderId="22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4" fillId="0" borderId="23" xfId="0" applyNumberFormat="1" applyFont="1" applyBorder="1" applyAlignment="1">
      <alignment vertical="top" wrapText="1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2" fontId="13" fillId="0" borderId="28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14" fillId="0" borderId="31" xfId="0" applyFont="1" applyBorder="1" applyAlignment="1">
      <alignment wrapText="1"/>
    </xf>
    <xf numFmtId="0" fontId="13" fillId="0" borderId="18" xfId="0" applyFont="1" applyBorder="1" applyAlignment="1">
      <alignment vertical="top" wrapText="1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vertical="top" wrapText="1"/>
    </xf>
    <xf numFmtId="0" fontId="13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13" fillId="0" borderId="18" xfId="0" applyFont="1" applyBorder="1" applyAlignment="1">
      <alignment horizontal="left" vertical="center" wrapText="1"/>
    </xf>
    <xf numFmtId="0" fontId="4" fillId="0" borderId="33" xfId="0" applyFont="1" applyBorder="1" applyAlignment="1">
      <alignment/>
    </xf>
    <xf numFmtId="0" fontId="13" fillId="0" borderId="32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0" fontId="4" fillId="0" borderId="35" xfId="0" applyFont="1" applyBorder="1" applyAlignment="1">
      <alignment/>
    </xf>
    <xf numFmtId="0" fontId="6" fillId="0" borderId="36" xfId="0" applyFont="1" applyBorder="1" applyAlignment="1">
      <alignment horizontal="center" vertical="center" wrapText="1"/>
    </xf>
    <xf numFmtId="10" fontId="6" fillId="0" borderId="30" xfId="0" applyNumberFormat="1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6" fillId="0" borderId="39" xfId="0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6" fillId="0" borderId="44" xfId="0" applyFont="1" applyBorder="1" applyAlignment="1">
      <alignment horizontal="center" vertical="center" wrapText="1"/>
    </xf>
    <xf numFmtId="2" fontId="6" fillId="0" borderId="45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2" fontId="6" fillId="0" borderId="4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6" fillId="0" borderId="47" xfId="0" applyFont="1" applyBorder="1" applyAlignment="1">
      <alignment horizontal="center" vertical="center" wrapText="1"/>
    </xf>
    <xf numFmtId="2" fontId="6" fillId="0" borderId="4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15" fillId="0" borderId="50" xfId="0" applyFont="1" applyBorder="1" applyAlignment="1">
      <alignment vertical="center"/>
    </xf>
    <xf numFmtId="0" fontId="11" fillId="0" borderId="51" xfId="0" applyFont="1" applyBorder="1" applyAlignment="1">
      <alignment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13" fillId="0" borderId="0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 shrinkToFit="1"/>
    </xf>
    <xf numFmtId="0" fontId="5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52" fillId="0" borderId="0" xfId="0" applyFont="1" applyAlignment="1">
      <alignment vertical="top" wrapText="1"/>
    </xf>
    <xf numFmtId="0" fontId="8" fillId="0" borderId="25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53" fillId="0" borderId="25" xfId="0" applyFont="1" applyBorder="1" applyAlignment="1">
      <alignment horizontal="left" vertical="top" wrapText="1"/>
    </xf>
    <xf numFmtId="0" fontId="53" fillId="0" borderId="51" xfId="0" applyFont="1" applyBorder="1" applyAlignment="1">
      <alignment horizontal="left" vertical="top" wrapText="1"/>
    </xf>
    <xf numFmtId="0" fontId="53" fillId="0" borderId="32" xfId="0" applyFont="1" applyBorder="1" applyAlignment="1">
      <alignment horizontal="left" vertical="top" wrapText="1"/>
    </xf>
    <xf numFmtId="0" fontId="15" fillId="0" borderId="60" xfId="0" applyFont="1" applyBorder="1" applyAlignment="1">
      <alignment horizontal="left" vertical="top" wrapText="1"/>
    </xf>
    <xf numFmtId="0" fontId="15" fillId="0" borderId="61" xfId="0" applyFont="1" applyBorder="1" applyAlignment="1">
      <alignment horizontal="left" vertical="top" wrapText="1"/>
    </xf>
    <xf numFmtId="0" fontId="15" fillId="0" borderId="6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"/>
  <sheetViews>
    <sheetView tabSelected="1" view="pageBreakPreview" zoomScaleSheetLayoutView="100" zoomScalePageLayoutView="0" workbookViewId="0" topLeftCell="A1">
      <selection activeCell="D38" sqref="D38"/>
    </sheetView>
  </sheetViews>
  <sheetFormatPr defaultColWidth="9.140625" defaultRowHeight="15"/>
  <cols>
    <col min="1" max="1" width="7.421875" style="1" customWidth="1"/>
    <col min="2" max="2" width="25.57421875" style="1" customWidth="1"/>
    <col min="3" max="3" width="8.57421875" style="1" customWidth="1"/>
    <col min="4" max="4" width="12.00390625" style="1" customWidth="1"/>
    <col min="5" max="5" width="15.00390625" style="1" customWidth="1"/>
    <col min="6" max="6" width="79.7109375" style="1" customWidth="1"/>
    <col min="7" max="7" width="11.00390625" style="1" bestFit="1" customWidth="1"/>
    <col min="8" max="16384" width="9.140625" style="1" customWidth="1"/>
  </cols>
  <sheetData>
    <row r="1" spans="1:6" ht="74.25" customHeight="1">
      <c r="A1" s="86" t="s">
        <v>24</v>
      </c>
      <c r="B1" s="86"/>
      <c r="C1" s="86"/>
      <c r="D1" s="86"/>
      <c r="E1" s="86"/>
      <c r="F1" s="86"/>
    </row>
    <row r="2" spans="1:6" ht="49.5" customHeight="1">
      <c r="A2" s="87" t="s">
        <v>39</v>
      </c>
      <c r="B2" s="87"/>
      <c r="C2" s="87"/>
      <c r="D2" s="87"/>
      <c r="E2" s="87"/>
      <c r="F2" s="87"/>
    </row>
    <row r="3" spans="1:6" s="79" customFormat="1" ht="87" customHeight="1">
      <c r="A3" s="88" t="s">
        <v>41</v>
      </c>
      <c r="B3" s="88"/>
      <c r="C3" s="88"/>
      <c r="D3" s="88"/>
      <c r="E3" s="88"/>
      <c r="F3" s="88"/>
    </row>
    <row r="4" spans="1:6" ht="19.5" thickBot="1">
      <c r="A4" s="89" t="s">
        <v>0</v>
      </c>
      <c r="B4" s="89"/>
      <c r="C4" s="89"/>
      <c r="D4" s="89"/>
      <c r="E4" s="89"/>
      <c r="F4" s="89"/>
    </row>
    <row r="5" spans="1:6" ht="18.75">
      <c r="A5" s="2" t="s">
        <v>1</v>
      </c>
      <c r="B5" s="94" t="s">
        <v>2</v>
      </c>
      <c r="C5" s="95"/>
      <c r="D5" s="95"/>
      <c r="E5" s="96"/>
      <c r="F5" s="3" t="s">
        <v>3</v>
      </c>
    </row>
    <row r="6" spans="1:6" ht="60.75" customHeight="1">
      <c r="A6" s="4" t="s">
        <v>25</v>
      </c>
      <c r="B6" s="97" t="s">
        <v>42</v>
      </c>
      <c r="C6" s="98"/>
      <c r="D6" s="98"/>
      <c r="E6" s="98"/>
      <c r="F6" s="99"/>
    </row>
    <row r="7" spans="1:6" ht="20.25" customHeight="1">
      <c r="A7" s="5" t="s">
        <v>29</v>
      </c>
      <c r="B7" s="97" t="s">
        <v>43</v>
      </c>
      <c r="C7" s="98"/>
      <c r="D7" s="98"/>
      <c r="E7" s="98"/>
      <c r="F7" s="99"/>
    </row>
    <row r="8" spans="1:6" ht="48">
      <c r="A8" s="6" t="s">
        <v>30</v>
      </c>
      <c r="B8" s="7" t="s">
        <v>4</v>
      </c>
      <c r="C8" s="8"/>
      <c r="D8" s="8"/>
      <c r="E8" s="46">
        <v>89285</v>
      </c>
      <c r="F8" s="35" t="s">
        <v>44</v>
      </c>
    </row>
    <row r="9" spans="1:6" ht="34.5" customHeight="1">
      <c r="A9" s="9" t="s">
        <v>31</v>
      </c>
      <c r="B9" s="31" t="s">
        <v>5</v>
      </c>
      <c r="C9" s="10"/>
      <c r="D9" s="47">
        <v>0.302</v>
      </c>
      <c r="E9" s="48">
        <f>+E8*D9</f>
        <v>26964.07</v>
      </c>
      <c r="F9" s="11"/>
    </row>
    <row r="10" spans="1:6" ht="18.75">
      <c r="A10" s="12" t="s">
        <v>6</v>
      </c>
      <c r="B10" s="49"/>
      <c r="C10" s="50"/>
      <c r="D10" s="51"/>
      <c r="E10" s="48">
        <f>E8+E9</f>
        <v>116249.07</v>
      </c>
      <c r="F10" s="11"/>
    </row>
    <row r="11" spans="1:6" ht="31.5">
      <c r="A11" s="13" t="s">
        <v>33</v>
      </c>
      <c r="B11" s="32" t="s">
        <v>7</v>
      </c>
      <c r="C11" s="52"/>
      <c r="D11" s="53">
        <v>1970</v>
      </c>
      <c r="E11" s="54">
        <f>D11/12</f>
        <v>164.16666666666666</v>
      </c>
      <c r="F11" s="36" t="s">
        <v>21</v>
      </c>
    </row>
    <row r="12" spans="1:6" ht="32.25" customHeight="1">
      <c r="A12" s="14" t="s">
        <v>32</v>
      </c>
      <c r="B12" s="32" t="s">
        <v>8</v>
      </c>
      <c r="C12" s="52"/>
      <c r="D12" s="55"/>
      <c r="E12" s="56">
        <v>2</v>
      </c>
      <c r="F12" s="37"/>
    </row>
    <row r="13" spans="1:6" ht="16.5" customHeight="1">
      <c r="A13" s="15" t="s">
        <v>9</v>
      </c>
      <c r="B13" s="57"/>
      <c r="C13" s="58"/>
      <c r="D13" s="57"/>
      <c r="E13" s="48">
        <f>E10/E11*E12</f>
        <v>1416.2323248730966</v>
      </c>
      <c r="F13" s="37"/>
    </row>
    <row r="14" spans="1:6" ht="18.75">
      <c r="A14" s="16" t="s">
        <v>26</v>
      </c>
      <c r="B14" s="100" t="s">
        <v>10</v>
      </c>
      <c r="C14" s="101"/>
      <c r="D14" s="101"/>
      <c r="E14" s="102"/>
      <c r="F14" s="38"/>
    </row>
    <row r="15" spans="1:6" ht="66.75" customHeight="1">
      <c r="A15" s="17" t="s">
        <v>27</v>
      </c>
      <c r="B15" s="30" t="s">
        <v>11</v>
      </c>
      <c r="C15" s="59"/>
      <c r="D15" s="59"/>
      <c r="E15" s="60">
        <f>E16+E17</f>
        <v>27.6</v>
      </c>
      <c r="F15" s="36" t="s">
        <v>12</v>
      </c>
    </row>
    <row r="16" spans="1:6" ht="36" customHeight="1">
      <c r="A16" s="18" t="s">
        <v>34</v>
      </c>
      <c r="B16" s="19" t="s">
        <v>13</v>
      </c>
      <c r="C16" s="61">
        <v>30</v>
      </c>
      <c r="D16" s="62">
        <v>225</v>
      </c>
      <c r="E16" s="48">
        <f>D16/500*C16</f>
        <v>13.5</v>
      </c>
      <c r="F16" s="39" t="s">
        <v>14</v>
      </c>
    </row>
    <row r="17" spans="1:6" ht="42.75" customHeight="1">
      <c r="A17" s="18" t="s">
        <v>35</v>
      </c>
      <c r="B17" s="19" t="s">
        <v>15</v>
      </c>
      <c r="C17" s="64">
        <v>30</v>
      </c>
      <c r="D17" s="65">
        <v>940</v>
      </c>
      <c r="E17" s="46">
        <f>D17/2000*C17</f>
        <v>14.1</v>
      </c>
      <c r="F17" s="39" t="s">
        <v>22</v>
      </c>
    </row>
    <row r="18" spans="1:6" ht="1.5" customHeight="1" hidden="1">
      <c r="A18" s="21"/>
      <c r="B18" s="33"/>
      <c r="C18" s="66"/>
      <c r="D18" s="53"/>
      <c r="E18" s="48"/>
      <c r="F18" s="40"/>
    </row>
    <row r="19" spans="1:6" ht="18.75" customHeight="1" hidden="1">
      <c r="A19" s="18"/>
      <c r="B19" s="34"/>
      <c r="C19" s="66"/>
      <c r="D19" s="67"/>
      <c r="E19" s="48"/>
      <c r="F19" s="41"/>
    </row>
    <row r="20" spans="1:6" ht="18.75">
      <c r="A20" s="22" t="s">
        <v>16</v>
      </c>
      <c r="B20" s="68"/>
      <c r="C20" s="52"/>
      <c r="D20" s="69"/>
      <c r="E20" s="54">
        <f>E15+E18</f>
        <v>27.6</v>
      </c>
      <c r="F20" s="42"/>
    </row>
    <row r="21" spans="1:6" ht="42" customHeight="1">
      <c r="A21" s="23" t="s">
        <v>36</v>
      </c>
      <c r="B21" s="70" t="s">
        <v>17</v>
      </c>
      <c r="C21" s="72">
        <v>1</v>
      </c>
      <c r="D21" s="73">
        <v>100</v>
      </c>
      <c r="E21" s="74">
        <f>C21*D21</f>
        <v>100</v>
      </c>
      <c r="F21" s="43" t="s">
        <v>23</v>
      </c>
    </row>
    <row r="22" spans="1:6" ht="21.75" customHeight="1">
      <c r="A22" s="24" t="s">
        <v>18</v>
      </c>
      <c r="B22" s="71"/>
      <c r="C22" s="63"/>
      <c r="D22" s="63"/>
      <c r="E22" s="75">
        <f>E13+E20+E21</f>
        <v>1543.8323248730965</v>
      </c>
      <c r="F22" s="40"/>
    </row>
    <row r="23" spans="1:6" ht="31.5" customHeight="1">
      <c r="A23" s="25" t="s">
        <v>28</v>
      </c>
      <c r="B23" s="91" t="s">
        <v>19</v>
      </c>
      <c r="C23" s="92"/>
      <c r="D23" s="93"/>
      <c r="E23" s="27">
        <v>1</v>
      </c>
      <c r="F23" s="81" t="s">
        <v>40</v>
      </c>
    </row>
    <row r="24" spans="1:6" ht="34.5" customHeight="1">
      <c r="A24" s="25" t="s">
        <v>37</v>
      </c>
      <c r="B24" s="26" t="s">
        <v>20</v>
      </c>
      <c r="C24" s="20"/>
      <c r="D24" s="28"/>
      <c r="E24" s="27">
        <v>1</v>
      </c>
      <c r="F24" s="44"/>
    </row>
    <row r="25" spans="1:6" ht="36.75" customHeight="1" thickBot="1">
      <c r="A25" s="83" t="s">
        <v>38</v>
      </c>
      <c r="B25" s="84"/>
      <c r="C25" s="84"/>
      <c r="D25" s="85"/>
      <c r="E25" s="29">
        <f>E22*E23*E24</f>
        <v>1543.8323248730965</v>
      </c>
      <c r="F25" s="45"/>
    </row>
    <row r="26" spans="1:6" ht="12" customHeight="1">
      <c r="A26" s="76"/>
      <c r="B26" s="20"/>
      <c r="C26" s="20"/>
      <c r="D26" s="20"/>
      <c r="E26" s="77"/>
      <c r="F26" s="78"/>
    </row>
    <row r="27" spans="1:6" ht="29.25" customHeight="1">
      <c r="A27" s="90" t="s">
        <v>45</v>
      </c>
      <c r="B27" s="90"/>
      <c r="C27" s="90"/>
      <c r="D27" s="90"/>
      <c r="E27" s="90"/>
      <c r="F27" s="90"/>
    </row>
    <row r="28" spans="1:6" ht="50.25" customHeight="1">
      <c r="A28" s="82" t="s">
        <v>46</v>
      </c>
      <c r="B28" s="82"/>
      <c r="C28" s="82"/>
      <c r="D28" s="82"/>
      <c r="E28" s="77"/>
      <c r="F28" s="80"/>
    </row>
  </sheetData>
  <sheetProtection/>
  <mergeCells count="12">
    <mergeCell ref="B5:E5"/>
    <mergeCell ref="A25:D25"/>
    <mergeCell ref="B6:F6"/>
    <mergeCell ref="B7:F7"/>
    <mergeCell ref="B14:E14"/>
    <mergeCell ref="A28:D28"/>
    <mergeCell ref="A1:F1"/>
    <mergeCell ref="A2:F2"/>
    <mergeCell ref="A3:F3"/>
    <mergeCell ref="A4:F4"/>
    <mergeCell ref="A27:F27"/>
    <mergeCell ref="B23:D23"/>
  </mergeCell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Sakhibgarieva</dc:creator>
  <cp:keywords/>
  <dc:description/>
  <cp:lastModifiedBy>Грудцына Ирина Викторовна</cp:lastModifiedBy>
  <cp:lastPrinted>2019-02-20T16:29:33Z</cp:lastPrinted>
  <dcterms:created xsi:type="dcterms:W3CDTF">2017-09-26T07:45:13Z</dcterms:created>
  <dcterms:modified xsi:type="dcterms:W3CDTF">2019-05-17T11:28:37Z</dcterms:modified>
  <cp:category/>
  <cp:version/>
  <cp:contentType/>
  <cp:contentStatus/>
</cp:coreProperties>
</file>