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СПП 2кв. 2013" sheetId="1" r:id="rId1"/>
    <sheet name="СПП 2 пол. 2013" sheetId="2" r:id="rId2"/>
  </sheets>
  <definedNames>
    <definedName name="_xlnm.Print_Area" localSheetId="1">'СПП 2 пол. 2013'!$A$1:$W$60</definedName>
    <definedName name="_xlnm.Print_Area" localSheetId="0">'СПП 2кв. 2013'!$A$1:$V$60</definedName>
  </definedNames>
  <calcPr fullCalcOnLoad="1"/>
</workbook>
</file>

<file path=xl/sharedStrings.xml><?xml version="1.0" encoding="utf-8"?>
<sst xmlns="http://schemas.openxmlformats.org/spreadsheetml/2006/main" count="164" uniqueCount="61">
  <si>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</si>
  <si>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</si>
  <si>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</si>
  <si>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</si>
  <si>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</si>
  <si>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</si>
  <si>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</si>
  <si>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</si>
  <si>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</si>
  <si>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</si>
  <si>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</si>
  <si>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</si>
  <si>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</si>
  <si>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</si>
  <si>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</si>
  <si>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</si>
  <si>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</si>
  <si>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</si>
  <si>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Продукты питания (молоко и кисломолочные продукты) </t>
  </si>
  <si>
    <t>ООО СПП " Югорское"</t>
  </si>
  <si>
    <t>Ф.И.О.  руководителя                         Павлюк Е.Ю.                   Подпись ______________________</t>
  </si>
  <si>
    <t xml:space="preserve">Кол-во ед. товара, кг </t>
  </si>
  <si>
    <t>Средняя цена, руб.</t>
  </si>
  <si>
    <t xml:space="preserve">Средняя цена, руб. </t>
  </si>
  <si>
    <t>Начальная  цена, руб.</t>
  </si>
  <si>
    <t>ИП Ходжаев Д.А.</t>
  </si>
  <si>
    <t>МК Саранский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</si>
  <si>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</si>
  <si>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Кол-во ед. товара, л </t>
  </si>
  <si>
    <t>До    31.12.2012</t>
  </si>
  <si>
    <t>ООО СПП Югорское</t>
  </si>
  <si>
    <t>Телефон 8 (34675)  2-81-85, прайс-лист по состоянию на 19.11.2012г.</t>
  </si>
  <si>
    <t>Телефон 8 (34675) 7-60-23, прайс-лист по состоянию на 19.11.2012г.</t>
  </si>
  <si>
    <t>ООО СПП "Югорское"</t>
  </si>
  <si>
    <t>МК Шадринский, Курганская область</t>
  </si>
  <si>
    <t>ООО "Эрман", Московская область</t>
  </si>
  <si>
    <t>ОАО Компания Юнимилк, Ялуторовский МК</t>
  </si>
  <si>
    <t>ИП Соколова С.В.</t>
  </si>
  <si>
    <t>Телефон 8 (34675)  7-59-63, прайс-лист по состоянию на 19.11.2012г.</t>
  </si>
  <si>
    <r>
      <t>Дата составления сводной  таблицы     06.12.2012</t>
    </r>
    <r>
      <rPr>
        <u val="single"/>
        <sz val="12"/>
        <color indexed="8"/>
        <rFont val="Times New Roman"/>
        <family val="1"/>
      </rPr>
      <t xml:space="preserve"> года</t>
    </r>
  </si>
  <si>
    <t>Творог 9% жирности, выработанный из натурального коровьего молока или сливок, ГОСТ Р 52096- 2003, срок годности не более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</si>
  <si>
    <t>Сметана с массовой долей жирности не менее 15 % , выработанная из натурального коровьего молока или сливок,  фасованная по 250-500 гр., ГОСТ Р 52092 – 2003, срок годности не более 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</si>
  <si>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>Кол-во ед. товара, шт</t>
  </si>
  <si>
    <t>Молоко коровье цельное пастеризованное, выработанное  из натурального сырья  3,2% жирности, пакетированное по 1л. ГОСТ Р 52090 -2003, срок годности не более  36 часов со времени  изготовления. Соответствие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</si>
  <si>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более 3,2%, молочный или сливочный, с содержанием бифидум- и лактобактерий,  150гр. Срок годности  не более 30 дней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кпаковка без повреждений</t>
  </si>
  <si>
    <t>Молоко питьевое пастеризованное для питания детей школьного и дошкольного возраста, обогащенное витаминами, с массовой долей жира не более 3,2% , 200мл, ГОСТ Р 52783-2007,  срок годности не более  5 суток (120 часов) с даты изготовления.  Соответствие ФЗ-88 от12.06.2008 (Технический регламент на молоко и молочную продукцию), цвет белый с желтоватым оттенком, с чистым вкусом и запахом, непрозрачное, упаковка без повреждений</t>
  </si>
  <si>
    <t>Способ размещения заказа:    открытый аукцион в электронной форме</t>
  </si>
  <si>
    <t>Примечание: Лимит финансирования – 229 960  рублей.</t>
  </si>
  <si>
    <t>ООО "Сов-Оптторг-Продукт"</t>
  </si>
  <si>
    <t>Телефон 8 (34675)  2-81-85, коммерческое предложение на 2 пол. 2013г.</t>
  </si>
  <si>
    <t>Телефон 8 (34675)  6-00-90, коммерческое предложение на 2 пол. 2013г.</t>
  </si>
  <si>
    <t>Телефон 8 (34675) 7-60-23, коммерческое предложение на 2 пол. 2013г.</t>
  </si>
  <si>
    <r>
      <t>Дата составления сводной  таблицы     27.05.2013</t>
    </r>
    <r>
      <rPr>
        <u val="single"/>
        <sz val="12"/>
        <color indexed="8"/>
        <rFont val="Times New Roman"/>
        <family val="1"/>
      </rPr>
      <t xml:space="preserve"> года</t>
    </r>
  </si>
  <si>
    <t>До    31.12.2013</t>
  </si>
  <si>
    <t>Молоко коровье цельное пастеризованное, выработанное  из натурального сырья  3,2% жирности, пакетированное по 1л. ГОСТ Р 52090 -2003, срок годности   36 часов со времени  изготовления. Соответствие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</si>
  <si>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Сметана с массовой долей жирности не менее 15 % , выработанная из натурального коровьего молока или сливок,  фасованная по 250-500 гр., ГОСТ Р 52092 – 2003, срок годности  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</si>
  <si>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>Творог 9% жирности, выработанный из натурального коровьего молока или сливок,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</si>
  <si>
    <t>Молоко питьевое пастеризованное для питания детей школьного и дошкольного возраста, обогащенное витаминами, с массовой долей жира не более 3,2% , 200мл, ГОСТ Р 52783-2007,  срок годности   5 суток (120 часов) с даты изготовления.  Соответствие ФЗ-88 от12.06.2008 (Технический регламент на молоко и молочную продукцию), цвет белый с желтоватым оттенком, с чистым вкусом и запахом, непрозрачное, упаковка без повреждений</t>
  </si>
  <si>
    <t>ОАО Компания Юнимилк, Курганская область</t>
  </si>
  <si>
    <t>Серовский ГМЗ, г. Серов</t>
  </si>
  <si>
    <t>Примечание: Лимит финансирования – 396 650  рублей.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</si>
</sst>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0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14" fontId="2" fillId="0" borderId="29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view="pageBreakPreview" zoomScaleSheetLayoutView="100" workbookViewId="0" topLeftCell="A1">
      <selection activeCell="B3" sqref="B3:F4"/>
    </sheetView>
  </sheetViews>
  <sheetFormatPr defaultColWidth="9.140625" defaultRowHeight="15"/>
  <cols>
    <col min="1" max="1" width="21.00390625" style="29" customWidth="1"/>
    <col min="2" max="2" width="13.140625" style="30" customWidth="1"/>
    <col min="3" max="3" width="0.2890625" style="30" hidden="1" customWidth="1"/>
    <col min="4" max="4" width="1.421875" style="30" customWidth="1"/>
    <col min="5" max="5" width="10.7109375" style="30" customWidth="1"/>
    <col min="6" max="6" width="12.421875" style="30" customWidth="1"/>
    <col min="7" max="7" width="14.140625" style="30" customWidth="1"/>
    <col min="8" max="8" width="14.00390625" style="30" customWidth="1"/>
    <col min="9" max="9" width="13.00390625" style="30" customWidth="1"/>
    <col min="10" max="10" width="11.28125" style="30" customWidth="1"/>
    <col min="11" max="11" width="2.28125" style="30" customWidth="1"/>
    <col min="12" max="12" width="11.140625" style="30" customWidth="1"/>
    <col min="13" max="13" width="13.57421875" style="30" customWidth="1"/>
    <col min="14" max="14" width="0.13671875" style="30" customWidth="1"/>
    <col min="15" max="15" width="10.00390625" style="30" customWidth="1"/>
    <col min="16" max="16" width="10.140625" style="30" customWidth="1"/>
    <col min="17" max="17" width="0.2890625" style="30" customWidth="1"/>
    <col min="18" max="18" width="11.28125" style="30" customWidth="1"/>
    <col min="19" max="19" width="2.140625" style="30" hidden="1" customWidth="1"/>
    <col min="20" max="20" width="12.421875" style="30" customWidth="1"/>
    <col min="21" max="21" width="0.42578125" style="30" hidden="1" customWidth="1"/>
    <col min="22" max="22" width="3.00390625" style="30" customWidth="1"/>
    <col min="23" max="16384" width="9.140625" style="30" customWidth="1"/>
  </cols>
  <sheetData>
    <row r="1" spans="1:28" ht="15">
      <c r="A1" s="182" t="s">
        <v>27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20" ht="17.25" customHeight="1" thickBot="1">
      <c r="A2" s="183" t="s">
        <v>18</v>
      </c>
      <c r="B2" s="183"/>
      <c r="C2" s="183"/>
      <c r="D2" s="183"/>
      <c r="E2" s="183"/>
      <c r="F2" s="183"/>
      <c r="G2" s="183"/>
      <c r="H2" s="183"/>
      <c r="I2" s="184"/>
      <c r="J2" s="12"/>
      <c r="K2" s="12"/>
      <c r="L2" s="183" t="s">
        <v>46</v>
      </c>
      <c r="M2" s="183"/>
      <c r="N2" s="183"/>
      <c r="O2" s="183"/>
      <c r="P2" s="183"/>
      <c r="Q2" s="183"/>
      <c r="R2" s="183"/>
      <c r="S2" s="183"/>
      <c r="T2" s="183"/>
    </row>
    <row r="3" spans="1:22" ht="15.75" thickTop="1">
      <c r="A3" s="82" t="s">
        <v>0</v>
      </c>
      <c r="B3" s="187" t="s">
        <v>1</v>
      </c>
      <c r="C3" s="124"/>
      <c r="D3" s="124"/>
      <c r="E3" s="124"/>
      <c r="F3" s="125"/>
      <c r="G3" s="188" t="s">
        <v>22</v>
      </c>
      <c r="H3" s="187" t="s">
        <v>1</v>
      </c>
      <c r="I3" s="124"/>
      <c r="J3" s="124"/>
      <c r="K3" s="125"/>
      <c r="L3" s="188" t="s">
        <v>22</v>
      </c>
      <c r="M3" s="187" t="s">
        <v>1</v>
      </c>
      <c r="N3" s="124"/>
      <c r="O3" s="124"/>
      <c r="P3" s="124"/>
      <c r="Q3" s="125"/>
      <c r="R3" s="123" t="s">
        <v>23</v>
      </c>
      <c r="S3" s="124"/>
      <c r="T3" s="177" t="s">
        <v>24</v>
      </c>
      <c r="U3" s="178"/>
      <c r="V3" s="14"/>
    </row>
    <row r="4" spans="1:22" ht="15.75" thickBot="1">
      <c r="A4" s="185"/>
      <c r="B4" s="52"/>
      <c r="C4" s="126"/>
      <c r="D4" s="126"/>
      <c r="E4" s="126"/>
      <c r="F4" s="53"/>
      <c r="G4" s="189"/>
      <c r="H4" s="52"/>
      <c r="I4" s="126"/>
      <c r="J4" s="126"/>
      <c r="K4" s="53"/>
      <c r="L4" s="189"/>
      <c r="M4" s="52"/>
      <c r="N4" s="126"/>
      <c r="O4" s="126"/>
      <c r="P4" s="126"/>
      <c r="Q4" s="53"/>
      <c r="R4" s="173"/>
      <c r="S4" s="174"/>
      <c r="T4" s="179"/>
      <c r="U4" s="110"/>
      <c r="V4" s="14"/>
    </row>
    <row r="5" spans="1:22" ht="16.5" thickBot="1">
      <c r="A5" s="186"/>
      <c r="B5" s="152">
        <v>1</v>
      </c>
      <c r="C5" s="153"/>
      <c r="D5" s="152">
        <v>2</v>
      </c>
      <c r="E5" s="153"/>
      <c r="F5" s="5">
        <v>3</v>
      </c>
      <c r="G5" s="47"/>
      <c r="H5" s="5">
        <v>1</v>
      </c>
      <c r="I5" s="5">
        <v>2</v>
      </c>
      <c r="J5" s="152">
        <v>3</v>
      </c>
      <c r="K5" s="153"/>
      <c r="L5" s="47"/>
      <c r="M5" s="152">
        <v>1</v>
      </c>
      <c r="N5" s="153"/>
      <c r="O5" s="5">
        <v>2</v>
      </c>
      <c r="P5" s="152">
        <v>3</v>
      </c>
      <c r="Q5" s="153"/>
      <c r="R5" s="175"/>
      <c r="S5" s="176"/>
      <c r="T5" s="180"/>
      <c r="U5" s="176"/>
      <c r="V5" s="14"/>
    </row>
    <row r="6" spans="1:22" ht="15">
      <c r="A6" s="142" t="s">
        <v>15</v>
      </c>
      <c r="B6" s="123" t="s">
        <v>54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46"/>
      <c r="U6" s="147"/>
      <c r="V6" s="14"/>
    </row>
    <row r="7" spans="1:22" ht="15">
      <c r="A7" s="106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56"/>
      <c r="U7" s="118"/>
      <c r="V7" s="14"/>
    </row>
    <row r="8" spans="1:22" ht="20.25" customHeight="1" thickBot="1">
      <c r="A8" s="143"/>
      <c r="B8" s="52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48"/>
      <c r="U8" s="149"/>
      <c r="V8" s="14"/>
    </row>
    <row r="9" spans="1:22" ht="19.5" customHeight="1" thickBot="1">
      <c r="A9" s="17" t="s">
        <v>28</v>
      </c>
      <c r="B9" s="152">
        <v>4800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3"/>
      <c r="U9" s="164"/>
      <c r="V9" s="14"/>
    </row>
    <row r="10" spans="1:22" ht="14.25" customHeight="1" thickTop="1">
      <c r="A10" s="142" t="s">
        <v>14</v>
      </c>
      <c r="B10" s="57" t="s">
        <v>19</v>
      </c>
      <c r="C10" s="108"/>
      <c r="D10" s="108"/>
      <c r="E10" s="108"/>
      <c r="F10" s="108"/>
      <c r="G10" s="51"/>
      <c r="H10" s="123" t="s">
        <v>36</v>
      </c>
      <c r="I10" s="124"/>
      <c r="J10" s="124"/>
      <c r="K10" s="124"/>
      <c r="L10" s="125"/>
      <c r="M10" s="123" t="s">
        <v>33</v>
      </c>
      <c r="N10" s="124"/>
      <c r="O10" s="124"/>
      <c r="P10" s="124"/>
      <c r="Q10" s="124"/>
      <c r="R10" s="124"/>
      <c r="S10" s="124"/>
      <c r="T10" s="146"/>
      <c r="U10" s="147"/>
      <c r="V10" s="14"/>
    </row>
    <row r="11" spans="1:22" ht="15" customHeight="1" thickBot="1">
      <c r="A11" s="143"/>
      <c r="B11" s="112"/>
      <c r="C11" s="113"/>
      <c r="D11" s="113"/>
      <c r="E11" s="113"/>
      <c r="F11" s="113"/>
      <c r="G11" s="114"/>
      <c r="H11" s="52"/>
      <c r="I11" s="126"/>
      <c r="J11" s="126"/>
      <c r="K11" s="126"/>
      <c r="L11" s="53"/>
      <c r="M11" s="52"/>
      <c r="N11" s="126"/>
      <c r="O11" s="126"/>
      <c r="P11" s="126"/>
      <c r="Q11" s="126"/>
      <c r="R11" s="126"/>
      <c r="S11" s="126"/>
      <c r="T11" s="148"/>
      <c r="U11" s="149"/>
      <c r="V11" s="14"/>
    </row>
    <row r="12" spans="1:22" ht="16.5" thickBot="1">
      <c r="A12" s="3" t="s">
        <v>2</v>
      </c>
      <c r="B12" s="150">
        <v>50</v>
      </c>
      <c r="C12" s="169"/>
      <c r="D12" s="151"/>
      <c r="E12" s="5"/>
      <c r="F12" s="5"/>
      <c r="G12" s="25">
        <v>50</v>
      </c>
      <c r="H12" s="26">
        <v>46</v>
      </c>
      <c r="I12" s="5"/>
      <c r="J12" s="5"/>
      <c r="K12" s="133">
        <v>46</v>
      </c>
      <c r="L12" s="170"/>
      <c r="M12" s="150">
        <v>54</v>
      </c>
      <c r="N12" s="151"/>
      <c r="O12" s="5"/>
      <c r="P12" s="152"/>
      <c r="Q12" s="153"/>
      <c r="R12" s="133">
        <v>54</v>
      </c>
      <c r="S12" s="134"/>
      <c r="T12" s="171">
        <f>(B12+H12+M12)/3</f>
        <v>50</v>
      </c>
      <c r="U12" s="172"/>
      <c r="V12" s="14"/>
    </row>
    <row r="13" spans="1:22" ht="16.5" thickBot="1">
      <c r="A13" s="4" t="s">
        <v>3</v>
      </c>
      <c r="B13" s="136">
        <f>B9*B12</f>
        <v>240000</v>
      </c>
      <c r="C13" s="165"/>
      <c r="D13" s="137"/>
      <c r="E13" s="2">
        <f>E12*B9</f>
        <v>0</v>
      </c>
      <c r="F13" s="2">
        <f>F12*B9</f>
        <v>0</v>
      </c>
      <c r="G13" s="6">
        <f>G12*B9</f>
        <v>240000</v>
      </c>
      <c r="H13" s="2">
        <f>H12*B9</f>
        <v>220800</v>
      </c>
      <c r="I13" s="2">
        <f>I12*B9</f>
        <v>0</v>
      </c>
      <c r="J13" s="2">
        <f>J12*B9</f>
        <v>0</v>
      </c>
      <c r="K13" s="138">
        <f>K12*B9</f>
        <v>220800</v>
      </c>
      <c r="L13" s="166"/>
      <c r="M13" s="136">
        <f>M12*B9</f>
        <v>259200</v>
      </c>
      <c r="N13" s="137"/>
      <c r="O13" s="2">
        <f>O12*B9</f>
        <v>0</v>
      </c>
      <c r="P13" s="136">
        <f>P12*B9</f>
        <v>0</v>
      </c>
      <c r="Q13" s="137"/>
      <c r="R13" s="138">
        <f>R12*B9</f>
        <v>259200</v>
      </c>
      <c r="S13" s="139"/>
      <c r="T13" s="167">
        <f>B9*50</f>
        <v>240000</v>
      </c>
      <c r="U13" s="168"/>
      <c r="V13" s="14"/>
    </row>
    <row r="14" spans="1:22" ht="46.5" customHeight="1" thickTop="1">
      <c r="A14" s="82" t="s">
        <v>15</v>
      </c>
      <c r="B14" s="57" t="s">
        <v>55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  <c r="U14" s="116"/>
      <c r="V14" s="14"/>
    </row>
    <row r="15" spans="1:22" ht="15" customHeight="1">
      <c r="A15" s="106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9"/>
      <c r="T15" s="156"/>
      <c r="U15" s="118"/>
      <c r="V15" s="14"/>
    </row>
    <row r="16" spans="1:22" ht="0.75" customHeight="1" thickBot="1">
      <c r="A16" s="143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48"/>
      <c r="U16" s="149"/>
      <c r="V16" s="14"/>
    </row>
    <row r="17" spans="1:22" ht="21" customHeight="1" thickBot="1">
      <c r="A17" s="17" t="s">
        <v>21</v>
      </c>
      <c r="B17" s="152">
        <v>85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3"/>
      <c r="U17" s="164"/>
      <c r="V17" s="14"/>
    </row>
    <row r="18" spans="1:22" ht="15.75" customHeight="1" thickTop="1">
      <c r="A18" s="142" t="s">
        <v>14</v>
      </c>
      <c r="B18" s="57" t="s">
        <v>19</v>
      </c>
      <c r="C18" s="108"/>
      <c r="D18" s="108"/>
      <c r="E18" s="108"/>
      <c r="F18" s="108"/>
      <c r="G18" s="51"/>
      <c r="H18" s="123" t="s">
        <v>58</v>
      </c>
      <c r="I18" s="124"/>
      <c r="J18" s="124"/>
      <c r="K18" s="124"/>
      <c r="L18" s="125"/>
      <c r="M18" s="123" t="s">
        <v>33</v>
      </c>
      <c r="N18" s="124"/>
      <c r="O18" s="124"/>
      <c r="P18" s="124"/>
      <c r="Q18" s="124"/>
      <c r="R18" s="124"/>
      <c r="S18" s="144"/>
      <c r="T18" s="146"/>
      <c r="U18" s="147"/>
      <c r="V18" s="14"/>
    </row>
    <row r="19" spans="1:22" ht="15.75" customHeight="1" thickBot="1">
      <c r="A19" s="143"/>
      <c r="B19" s="112"/>
      <c r="C19" s="113"/>
      <c r="D19" s="113"/>
      <c r="E19" s="113"/>
      <c r="F19" s="113"/>
      <c r="G19" s="114"/>
      <c r="H19" s="52"/>
      <c r="I19" s="126"/>
      <c r="J19" s="126"/>
      <c r="K19" s="126"/>
      <c r="L19" s="53"/>
      <c r="M19" s="52"/>
      <c r="N19" s="126"/>
      <c r="O19" s="126"/>
      <c r="P19" s="126"/>
      <c r="Q19" s="126"/>
      <c r="R19" s="126"/>
      <c r="S19" s="145"/>
      <c r="T19" s="148"/>
      <c r="U19" s="149"/>
      <c r="V19" s="14"/>
    </row>
    <row r="20" spans="1:22" ht="16.5" thickBot="1">
      <c r="A20" s="3" t="s">
        <v>4</v>
      </c>
      <c r="B20" s="150">
        <v>192</v>
      </c>
      <c r="C20" s="151"/>
      <c r="D20" s="152"/>
      <c r="E20" s="153"/>
      <c r="F20" s="5"/>
      <c r="G20" s="25">
        <v>192</v>
      </c>
      <c r="H20" s="26">
        <v>150</v>
      </c>
      <c r="I20" s="5"/>
      <c r="J20" s="152"/>
      <c r="K20" s="153"/>
      <c r="L20" s="25">
        <v>150</v>
      </c>
      <c r="M20" s="26">
        <v>235</v>
      </c>
      <c r="N20" s="152"/>
      <c r="O20" s="153"/>
      <c r="P20" s="152"/>
      <c r="Q20" s="153"/>
      <c r="R20" s="133">
        <v>235</v>
      </c>
      <c r="S20" s="134"/>
      <c r="T20" s="135">
        <v>192</v>
      </c>
      <c r="U20" s="134"/>
      <c r="V20" s="14"/>
    </row>
    <row r="21" spans="1:22" ht="16.5" thickBot="1">
      <c r="A21" s="4" t="s">
        <v>3</v>
      </c>
      <c r="B21" s="136">
        <f>B20*B17</f>
        <v>16320</v>
      </c>
      <c r="C21" s="137"/>
      <c r="D21" s="136">
        <f>D20*B17</f>
        <v>0</v>
      </c>
      <c r="E21" s="137"/>
      <c r="F21" s="2">
        <f>F20*B17</f>
        <v>0</v>
      </c>
      <c r="G21" s="6">
        <f>G20*B17</f>
        <v>16320</v>
      </c>
      <c r="H21" s="2">
        <f>H20*B17</f>
        <v>12750</v>
      </c>
      <c r="I21" s="2">
        <f>I20*B17</f>
        <v>0</v>
      </c>
      <c r="J21" s="136">
        <f>J20*B17</f>
        <v>0</v>
      </c>
      <c r="K21" s="137"/>
      <c r="L21" s="6">
        <f>L20*B17</f>
        <v>12750</v>
      </c>
      <c r="M21" s="2">
        <f>M20*B17</f>
        <v>19975</v>
      </c>
      <c r="N21" s="136">
        <f>N20*B17</f>
        <v>0</v>
      </c>
      <c r="O21" s="137"/>
      <c r="P21" s="136"/>
      <c r="Q21" s="137"/>
      <c r="R21" s="138">
        <f>R20*B17</f>
        <v>19975</v>
      </c>
      <c r="S21" s="139"/>
      <c r="T21" s="140">
        <f>T20*B17</f>
        <v>16320</v>
      </c>
      <c r="U21" s="141"/>
      <c r="V21" s="14"/>
    </row>
    <row r="22" spans="1:22" ht="15.75" thickTop="1">
      <c r="A22" s="82" t="s">
        <v>15</v>
      </c>
      <c r="B22" s="57" t="s">
        <v>56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51"/>
      <c r="T22" s="117"/>
      <c r="U22" s="118"/>
      <c r="V22" s="14"/>
    </row>
    <row r="23" spans="1:22" ht="15">
      <c r="A23" s="106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17"/>
      <c r="U23" s="118"/>
      <c r="V23" s="14"/>
    </row>
    <row r="24" spans="1:22" ht="15.75" thickBot="1">
      <c r="A24" s="107"/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/>
      <c r="T24" s="119"/>
      <c r="U24" s="120"/>
      <c r="V24" s="14"/>
    </row>
    <row r="25" spans="1:22" ht="18.75" customHeight="1" thickBot="1" thickTop="1">
      <c r="A25" s="18" t="s">
        <v>21</v>
      </c>
      <c r="B25" s="90">
        <v>410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91"/>
      <c r="T25" s="92"/>
      <c r="U25" s="122"/>
      <c r="V25" s="14"/>
    </row>
    <row r="26" spans="1:22" ht="15" customHeight="1" thickTop="1">
      <c r="A26" s="82" t="s">
        <v>14</v>
      </c>
      <c r="B26" s="57" t="s">
        <v>19</v>
      </c>
      <c r="C26" s="108"/>
      <c r="D26" s="108"/>
      <c r="E26" s="108"/>
      <c r="F26" s="108"/>
      <c r="G26" s="51"/>
      <c r="H26" s="123" t="s">
        <v>26</v>
      </c>
      <c r="I26" s="124"/>
      <c r="J26" s="124"/>
      <c r="K26" s="124"/>
      <c r="L26" s="125"/>
      <c r="M26" s="123" t="s">
        <v>59</v>
      </c>
      <c r="N26" s="124"/>
      <c r="O26" s="124"/>
      <c r="P26" s="124"/>
      <c r="Q26" s="124"/>
      <c r="R26" s="124"/>
      <c r="S26" s="124"/>
      <c r="T26" s="115"/>
      <c r="U26" s="116"/>
      <c r="V26" s="14"/>
    </row>
    <row r="27" spans="1:22" ht="15" customHeight="1" thickBot="1">
      <c r="A27" s="107"/>
      <c r="B27" s="112"/>
      <c r="C27" s="113"/>
      <c r="D27" s="113"/>
      <c r="E27" s="113"/>
      <c r="F27" s="113"/>
      <c r="G27" s="114"/>
      <c r="H27" s="52"/>
      <c r="I27" s="126"/>
      <c r="J27" s="126"/>
      <c r="K27" s="126"/>
      <c r="L27" s="53"/>
      <c r="M27" s="52"/>
      <c r="N27" s="126"/>
      <c r="O27" s="126"/>
      <c r="P27" s="126"/>
      <c r="Q27" s="126"/>
      <c r="R27" s="126"/>
      <c r="S27" s="126"/>
      <c r="T27" s="119"/>
      <c r="U27" s="120"/>
      <c r="V27" s="14"/>
    </row>
    <row r="28" spans="1:22" ht="17.25" thickBot="1" thickTop="1">
      <c r="A28" s="4" t="s">
        <v>4</v>
      </c>
      <c r="B28" s="100">
        <v>247</v>
      </c>
      <c r="C28" s="101"/>
      <c r="D28" s="90"/>
      <c r="E28" s="91"/>
      <c r="F28" s="2"/>
      <c r="G28" s="15">
        <v>247</v>
      </c>
      <c r="H28" s="28">
        <v>270</v>
      </c>
      <c r="I28" s="9"/>
      <c r="J28" s="90"/>
      <c r="K28" s="91"/>
      <c r="L28" s="15">
        <v>270</v>
      </c>
      <c r="M28" s="28">
        <v>225</v>
      </c>
      <c r="N28" s="90"/>
      <c r="O28" s="91"/>
      <c r="P28" s="90"/>
      <c r="Q28" s="91"/>
      <c r="R28" s="102">
        <v>225</v>
      </c>
      <c r="S28" s="103"/>
      <c r="T28" s="102">
        <v>247</v>
      </c>
      <c r="U28" s="127"/>
      <c r="V28" s="14"/>
    </row>
    <row r="29" spans="1:22" ht="17.25" thickBot="1" thickTop="1">
      <c r="A29" s="4" t="s">
        <v>3</v>
      </c>
      <c r="B29" s="96">
        <f>B28*B25</f>
        <v>101270</v>
      </c>
      <c r="C29" s="97"/>
      <c r="D29" s="90">
        <f>D28*B25</f>
        <v>0</v>
      </c>
      <c r="E29" s="91"/>
      <c r="F29" s="2">
        <f>F28*B25</f>
        <v>0</v>
      </c>
      <c r="G29" s="6">
        <f>G28*B25</f>
        <v>101270</v>
      </c>
      <c r="H29" s="9">
        <f>H28*B25</f>
        <v>110700</v>
      </c>
      <c r="I29" s="9">
        <f>I28*B25</f>
        <v>0</v>
      </c>
      <c r="J29" s="90">
        <f>J28*B25</f>
        <v>0</v>
      </c>
      <c r="K29" s="91"/>
      <c r="L29" s="8">
        <f>L28*B25</f>
        <v>110700</v>
      </c>
      <c r="M29" s="9">
        <f>M28*B25</f>
        <v>92250</v>
      </c>
      <c r="N29" s="90"/>
      <c r="O29" s="91"/>
      <c r="P29" s="90">
        <f>P28*B25</f>
        <v>0</v>
      </c>
      <c r="Q29" s="91"/>
      <c r="R29" s="129">
        <f>R28*B25</f>
        <v>92250</v>
      </c>
      <c r="S29" s="130"/>
      <c r="T29" s="131">
        <f>T28*B25</f>
        <v>101270</v>
      </c>
      <c r="U29" s="132"/>
      <c r="V29" s="14"/>
    </row>
    <row r="30" spans="1:22" ht="15.75" thickTop="1">
      <c r="A30" s="82" t="s">
        <v>15</v>
      </c>
      <c r="B30" s="57" t="s">
        <v>44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51"/>
      <c r="T30" s="117"/>
      <c r="U30" s="118"/>
      <c r="V30" s="14"/>
    </row>
    <row r="31" spans="1:22" ht="36" customHeight="1" thickBot="1">
      <c r="A31" s="107"/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4"/>
      <c r="T31" s="119"/>
      <c r="U31" s="120"/>
      <c r="V31" s="14"/>
    </row>
    <row r="32" spans="1:22" ht="20.25" customHeight="1" thickBot="1" thickTop="1">
      <c r="A32" s="18" t="s">
        <v>42</v>
      </c>
      <c r="B32" s="90">
        <v>1260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91"/>
      <c r="T32" s="92"/>
      <c r="U32" s="122"/>
      <c r="V32" s="14"/>
    </row>
    <row r="33" spans="1:22" ht="15" customHeight="1" thickTop="1">
      <c r="A33" s="82" t="s">
        <v>14</v>
      </c>
      <c r="B33" s="57" t="s">
        <v>19</v>
      </c>
      <c r="C33" s="108"/>
      <c r="D33" s="108"/>
      <c r="E33" s="108"/>
      <c r="F33" s="108"/>
      <c r="G33" s="51"/>
      <c r="H33" s="123" t="s">
        <v>35</v>
      </c>
      <c r="I33" s="124"/>
      <c r="J33" s="124"/>
      <c r="K33" s="124"/>
      <c r="L33" s="125"/>
      <c r="M33" s="123" t="s">
        <v>33</v>
      </c>
      <c r="N33" s="124"/>
      <c r="O33" s="124"/>
      <c r="P33" s="124"/>
      <c r="Q33" s="124"/>
      <c r="R33" s="124"/>
      <c r="S33" s="124"/>
      <c r="T33" s="115"/>
      <c r="U33" s="116"/>
      <c r="V33" s="14"/>
    </row>
    <row r="34" spans="1:22" ht="15" customHeight="1" thickBot="1">
      <c r="A34" s="107"/>
      <c r="B34" s="112"/>
      <c r="C34" s="113"/>
      <c r="D34" s="113"/>
      <c r="E34" s="113"/>
      <c r="F34" s="113"/>
      <c r="G34" s="114"/>
      <c r="H34" s="52"/>
      <c r="I34" s="126"/>
      <c r="J34" s="126"/>
      <c r="K34" s="126"/>
      <c r="L34" s="53"/>
      <c r="M34" s="52"/>
      <c r="N34" s="126"/>
      <c r="O34" s="126"/>
      <c r="P34" s="126"/>
      <c r="Q34" s="126"/>
      <c r="R34" s="126"/>
      <c r="S34" s="126"/>
      <c r="T34" s="119"/>
      <c r="U34" s="120"/>
      <c r="V34" s="14"/>
    </row>
    <row r="35" spans="1:22" ht="17.25" thickBot="1" thickTop="1">
      <c r="A35" s="4" t="s">
        <v>4</v>
      </c>
      <c r="B35" s="100">
        <v>13</v>
      </c>
      <c r="C35" s="101"/>
      <c r="D35" s="96"/>
      <c r="E35" s="97"/>
      <c r="F35" s="2"/>
      <c r="G35" s="15">
        <v>13</v>
      </c>
      <c r="H35" s="27">
        <v>13</v>
      </c>
      <c r="I35" s="2"/>
      <c r="J35" s="96"/>
      <c r="K35" s="97"/>
      <c r="L35" s="15">
        <v>13</v>
      </c>
      <c r="M35" s="27">
        <v>13</v>
      </c>
      <c r="N35" s="96"/>
      <c r="O35" s="97"/>
      <c r="P35" s="96"/>
      <c r="Q35" s="97"/>
      <c r="R35" s="102">
        <v>13</v>
      </c>
      <c r="S35" s="103"/>
      <c r="T35" s="102">
        <f>(G35+L35+R35)/3</f>
        <v>13</v>
      </c>
      <c r="U35" s="127"/>
      <c r="V35" s="14"/>
    </row>
    <row r="36" spans="1:22" ht="17.25" thickBot="1" thickTop="1">
      <c r="A36" s="4" t="s">
        <v>3</v>
      </c>
      <c r="B36" s="96">
        <f>B35*B32</f>
        <v>16380</v>
      </c>
      <c r="C36" s="97"/>
      <c r="D36" s="96">
        <f>D35*B32</f>
        <v>0</v>
      </c>
      <c r="E36" s="97"/>
      <c r="F36" s="2">
        <f>F35*B32</f>
        <v>0</v>
      </c>
      <c r="G36" s="6">
        <f>G35*B32</f>
        <v>16380</v>
      </c>
      <c r="H36" s="2">
        <f>H35*B32</f>
        <v>16380</v>
      </c>
      <c r="I36" s="2">
        <f>I35*B32</f>
        <v>0</v>
      </c>
      <c r="J36" s="96">
        <f>J35*B32</f>
        <v>0</v>
      </c>
      <c r="K36" s="97"/>
      <c r="L36" s="6">
        <f>L35*B32</f>
        <v>16380</v>
      </c>
      <c r="M36" s="2">
        <f>M35*B32</f>
        <v>16380</v>
      </c>
      <c r="N36" s="96"/>
      <c r="O36" s="97"/>
      <c r="P36" s="96">
        <f>P35*B32</f>
        <v>0</v>
      </c>
      <c r="Q36" s="97"/>
      <c r="R36" s="92">
        <f>R35*B32</f>
        <v>16380</v>
      </c>
      <c r="S36" s="93"/>
      <c r="T36" s="94">
        <f>T35*B32</f>
        <v>16380</v>
      </c>
      <c r="U36" s="128"/>
      <c r="V36" s="14"/>
    </row>
    <row r="37" spans="1:22" ht="15.75" thickTop="1">
      <c r="A37" s="82" t="s">
        <v>15</v>
      </c>
      <c r="B37" s="57" t="s">
        <v>57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51"/>
      <c r="T37" s="115"/>
      <c r="U37" s="116"/>
      <c r="V37" s="14"/>
    </row>
    <row r="38" spans="1:22" ht="15">
      <c r="A38" s="106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  <c r="T38" s="117"/>
      <c r="U38" s="118"/>
      <c r="V38" s="14"/>
    </row>
    <row r="39" spans="1:22" ht="15.75" thickBot="1">
      <c r="A39" s="107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  <c r="T39" s="119"/>
      <c r="U39" s="120"/>
      <c r="V39" s="14"/>
    </row>
    <row r="40" spans="1:22" ht="20.25" customHeight="1" thickBot="1" thickTop="1">
      <c r="A40" s="18" t="s">
        <v>42</v>
      </c>
      <c r="B40" s="90">
        <v>1260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91"/>
      <c r="T40" s="92"/>
      <c r="U40" s="122"/>
      <c r="V40" s="14"/>
    </row>
    <row r="41" spans="1:22" ht="15" customHeight="1" thickTop="1">
      <c r="A41" s="82" t="s">
        <v>14</v>
      </c>
      <c r="B41" s="57" t="s">
        <v>19</v>
      </c>
      <c r="C41" s="108"/>
      <c r="D41" s="108"/>
      <c r="E41" s="108"/>
      <c r="F41" s="108"/>
      <c r="G41" s="51"/>
      <c r="H41" s="123" t="s">
        <v>36</v>
      </c>
      <c r="I41" s="124"/>
      <c r="J41" s="124"/>
      <c r="K41" s="124"/>
      <c r="L41" s="125"/>
      <c r="M41" s="123" t="s">
        <v>33</v>
      </c>
      <c r="N41" s="124"/>
      <c r="O41" s="124"/>
      <c r="P41" s="124"/>
      <c r="Q41" s="124"/>
      <c r="R41" s="124"/>
      <c r="S41" s="124"/>
      <c r="T41" s="115"/>
      <c r="U41" s="116"/>
      <c r="V41" s="14"/>
    </row>
    <row r="42" spans="1:22" ht="15" customHeight="1" thickBot="1">
      <c r="A42" s="107"/>
      <c r="B42" s="112"/>
      <c r="C42" s="113"/>
      <c r="D42" s="113"/>
      <c r="E42" s="113"/>
      <c r="F42" s="113"/>
      <c r="G42" s="114"/>
      <c r="H42" s="52"/>
      <c r="I42" s="126"/>
      <c r="J42" s="126"/>
      <c r="K42" s="126"/>
      <c r="L42" s="53"/>
      <c r="M42" s="52"/>
      <c r="N42" s="126"/>
      <c r="O42" s="126"/>
      <c r="P42" s="126"/>
      <c r="Q42" s="126"/>
      <c r="R42" s="126"/>
      <c r="S42" s="126"/>
      <c r="T42" s="119"/>
      <c r="U42" s="120"/>
      <c r="V42" s="14"/>
    </row>
    <row r="43" spans="1:22" ht="17.25" thickBot="1" thickTop="1">
      <c r="A43" s="4" t="s">
        <v>4</v>
      </c>
      <c r="B43" s="100">
        <v>18</v>
      </c>
      <c r="C43" s="101"/>
      <c r="D43" s="96"/>
      <c r="E43" s="97"/>
      <c r="F43" s="2"/>
      <c r="G43" s="15">
        <v>18</v>
      </c>
      <c r="H43" s="27">
        <v>17</v>
      </c>
      <c r="I43" s="2"/>
      <c r="J43" s="96"/>
      <c r="K43" s="97"/>
      <c r="L43" s="15">
        <v>17</v>
      </c>
      <c r="M43" s="27">
        <v>20</v>
      </c>
      <c r="N43" s="96"/>
      <c r="O43" s="97"/>
      <c r="P43" s="2"/>
      <c r="Q43" s="102">
        <v>20</v>
      </c>
      <c r="R43" s="103"/>
      <c r="S43" s="102">
        <v>18</v>
      </c>
      <c r="T43" s="181"/>
      <c r="U43" s="33"/>
      <c r="V43" s="14"/>
    </row>
    <row r="44" spans="1:22" ht="17.25" thickBot="1" thickTop="1">
      <c r="A44" s="4" t="s">
        <v>3</v>
      </c>
      <c r="B44" s="96">
        <f>B43*B40</f>
        <v>22680</v>
      </c>
      <c r="C44" s="97"/>
      <c r="D44" s="96">
        <f>D43*B40</f>
        <v>0</v>
      </c>
      <c r="E44" s="97"/>
      <c r="F44" s="2">
        <f>F43*B40</f>
        <v>0</v>
      </c>
      <c r="G44" s="6">
        <f>G43*B40</f>
        <v>22680</v>
      </c>
      <c r="H44" s="2">
        <f>H43*B40</f>
        <v>21420</v>
      </c>
      <c r="I44" s="2">
        <f>I43*B40</f>
        <v>0</v>
      </c>
      <c r="J44" s="96">
        <f>J43*B40</f>
        <v>0</v>
      </c>
      <c r="K44" s="97"/>
      <c r="L44" s="2">
        <f>L43*B40</f>
        <v>21420</v>
      </c>
      <c r="M44" s="2">
        <f>M43*B40</f>
        <v>25200</v>
      </c>
      <c r="N44" s="96"/>
      <c r="O44" s="97"/>
      <c r="P44" s="2">
        <f>P43*B40</f>
        <v>0</v>
      </c>
      <c r="Q44" s="92">
        <f>Q43*B40</f>
        <v>25200</v>
      </c>
      <c r="R44" s="93"/>
      <c r="S44" s="94">
        <f>B40*18</f>
        <v>22680</v>
      </c>
      <c r="T44" s="95"/>
      <c r="U44" s="34"/>
      <c r="V44" s="14"/>
    </row>
    <row r="45" spans="1:24" ht="33" thickBot="1" thickTop="1">
      <c r="A45" s="4" t="s">
        <v>5</v>
      </c>
      <c r="B45" s="96"/>
      <c r="C45" s="97"/>
      <c r="D45" s="98"/>
      <c r="E45" s="99"/>
      <c r="F45" s="2"/>
      <c r="G45" s="2"/>
      <c r="H45" s="7"/>
      <c r="I45" s="7"/>
      <c r="J45" s="96"/>
      <c r="K45" s="97"/>
      <c r="L45" s="7"/>
      <c r="M45" s="7"/>
      <c r="N45" s="98"/>
      <c r="O45" s="99"/>
      <c r="P45" s="96"/>
      <c r="Q45" s="97"/>
      <c r="R45" s="98"/>
      <c r="S45" s="99"/>
      <c r="T45" s="104"/>
      <c r="U45" s="105"/>
      <c r="V45" s="14"/>
      <c r="W45" s="31"/>
      <c r="X45" s="31"/>
    </row>
    <row r="46" spans="1:24" ht="17.25" thickBot="1" thickTop="1">
      <c r="A46" s="4" t="s">
        <v>16</v>
      </c>
      <c r="B46" s="90"/>
      <c r="C46" s="91"/>
      <c r="D46" s="90"/>
      <c r="E46" s="91"/>
      <c r="F46" s="9"/>
      <c r="G46" s="15"/>
      <c r="H46" s="9"/>
      <c r="I46" s="9"/>
      <c r="J46" s="90"/>
      <c r="K46" s="91"/>
      <c r="L46" s="6"/>
      <c r="M46" s="9"/>
      <c r="N46" s="90"/>
      <c r="O46" s="91"/>
      <c r="P46" s="90"/>
      <c r="Q46" s="91"/>
      <c r="R46" s="92"/>
      <c r="S46" s="93"/>
      <c r="T46" s="84">
        <f>T13+T21+T29+T36+S44</f>
        <v>396650</v>
      </c>
      <c r="U46" s="85"/>
      <c r="V46" s="14"/>
      <c r="W46" s="31"/>
      <c r="X46" s="13"/>
    </row>
    <row r="47" spans="1:24" ht="17.25" customHeight="1" hidden="1" thickBot="1" thickTop="1">
      <c r="A47" s="19"/>
      <c r="B47" s="16"/>
      <c r="C47" s="10"/>
      <c r="D47" s="16"/>
      <c r="E47" s="10"/>
      <c r="F47" s="22"/>
      <c r="G47" s="23"/>
      <c r="H47" s="22"/>
      <c r="I47" s="22"/>
      <c r="J47" s="16"/>
      <c r="K47" s="10"/>
      <c r="L47" s="24"/>
      <c r="M47" s="22"/>
      <c r="N47" s="16"/>
      <c r="O47" s="10"/>
      <c r="P47" s="16"/>
      <c r="Q47" s="10"/>
      <c r="R47" s="20"/>
      <c r="S47" s="21"/>
      <c r="T47" s="35"/>
      <c r="U47" s="36"/>
      <c r="V47" s="14"/>
      <c r="W47" s="31"/>
      <c r="X47" s="32"/>
    </row>
    <row r="48" spans="1:24" ht="30.75" customHeight="1" thickTop="1">
      <c r="A48" s="82" t="s">
        <v>6</v>
      </c>
      <c r="B48" s="61">
        <v>41381</v>
      </c>
      <c r="C48" s="62"/>
      <c r="D48" s="61"/>
      <c r="E48" s="62"/>
      <c r="F48" s="86"/>
      <c r="G48" s="86">
        <v>41381</v>
      </c>
      <c r="H48" s="86">
        <v>41381</v>
      </c>
      <c r="I48" s="86"/>
      <c r="J48" s="61"/>
      <c r="K48" s="62"/>
      <c r="L48" s="88">
        <v>41381</v>
      </c>
      <c r="M48" s="86">
        <v>41386</v>
      </c>
      <c r="N48" s="61"/>
      <c r="O48" s="62"/>
      <c r="P48" s="61"/>
      <c r="Q48" s="62"/>
      <c r="R48" s="61">
        <v>41386</v>
      </c>
      <c r="S48" s="62"/>
      <c r="T48" s="78"/>
      <c r="U48" s="79"/>
      <c r="V48" s="14"/>
      <c r="W48" s="31"/>
      <c r="X48" s="31"/>
    </row>
    <row r="49" spans="1:22" ht="15" customHeight="1" thickBot="1">
      <c r="A49" s="83"/>
      <c r="B49" s="63"/>
      <c r="C49" s="64"/>
      <c r="D49" s="63"/>
      <c r="E49" s="64"/>
      <c r="F49" s="87"/>
      <c r="G49" s="87"/>
      <c r="H49" s="87"/>
      <c r="I49" s="87"/>
      <c r="J49" s="63"/>
      <c r="K49" s="64"/>
      <c r="L49" s="89"/>
      <c r="M49" s="87"/>
      <c r="N49" s="63"/>
      <c r="O49" s="64"/>
      <c r="P49" s="63"/>
      <c r="Q49" s="64"/>
      <c r="R49" s="63"/>
      <c r="S49" s="64"/>
      <c r="T49" s="80"/>
      <c r="U49" s="81"/>
      <c r="V49" s="14"/>
    </row>
    <row r="50" spans="1:22" ht="32.25" customHeight="1" thickTop="1">
      <c r="A50" s="82" t="s">
        <v>7</v>
      </c>
      <c r="B50" s="57" t="s">
        <v>53</v>
      </c>
      <c r="C50" s="58"/>
      <c r="D50" s="1"/>
      <c r="E50" s="51"/>
      <c r="F50" s="46"/>
      <c r="G50" s="46" t="s">
        <v>53</v>
      </c>
      <c r="H50" s="46" t="s">
        <v>53</v>
      </c>
      <c r="I50" s="46"/>
      <c r="J50" s="50"/>
      <c r="K50" s="51"/>
      <c r="L50" s="48" t="s">
        <v>53</v>
      </c>
      <c r="M50" s="48" t="s">
        <v>53</v>
      </c>
      <c r="N50" s="50"/>
      <c r="O50" s="51"/>
      <c r="P50" s="50"/>
      <c r="Q50" s="51"/>
      <c r="R50" s="57" t="s">
        <v>53</v>
      </c>
      <c r="S50" s="58"/>
      <c r="T50" s="65"/>
      <c r="U50" s="66"/>
      <c r="V50" s="14"/>
    </row>
    <row r="51" spans="1:22" ht="16.5" customHeight="1" thickBot="1">
      <c r="A51" s="83"/>
      <c r="B51" s="59"/>
      <c r="C51" s="60"/>
      <c r="D51" s="11"/>
      <c r="E51" s="53"/>
      <c r="F51" s="47"/>
      <c r="G51" s="47"/>
      <c r="H51" s="47"/>
      <c r="I51" s="47"/>
      <c r="J51" s="52"/>
      <c r="K51" s="53"/>
      <c r="L51" s="49"/>
      <c r="M51" s="49"/>
      <c r="N51" s="52"/>
      <c r="O51" s="53"/>
      <c r="P51" s="52"/>
      <c r="Q51" s="53"/>
      <c r="R51" s="59"/>
      <c r="S51" s="60"/>
      <c r="T51" s="67"/>
      <c r="U51" s="68"/>
      <c r="V51" s="14"/>
    </row>
    <row r="52" spans="1:21" ht="46.5" customHeight="1" thickTop="1">
      <c r="A52" s="43" t="s">
        <v>17</v>
      </c>
      <c r="B52" s="54"/>
      <c r="C52" s="69" t="s">
        <v>8</v>
      </c>
      <c r="D52" s="70"/>
      <c r="E52" s="70"/>
      <c r="F52" s="70"/>
      <c r="G52" s="71"/>
      <c r="H52" s="73" t="s">
        <v>9</v>
      </c>
      <c r="I52" s="74"/>
      <c r="J52" s="74"/>
      <c r="K52" s="74"/>
      <c r="L52" s="74"/>
      <c r="M52" s="74"/>
      <c r="N52" s="74"/>
      <c r="O52" s="74"/>
      <c r="P52" s="74"/>
      <c r="Q52" s="75"/>
      <c r="R52" s="76"/>
      <c r="S52" s="77"/>
      <c r="T52" s="77"/>
      <c r="U52" s="77"/>
    </row>
    <row r="53" spans="1:21" ht="16.5" thickBot="1">
      <c r="A53" s="55"/>
      <c r="B53" s="56"/>
      <c r="C53" s="67"/>
      <c r="D53" s="68"/>
      <c r="E53" s="68"/>
      <c r="F53" s="68"/>
      <c r="G53" s="72"/>
      <c r="H53" s="67" t="s">
        <v>10</v>
      </c>
      <c r="I53" s="68"/>
      <c r="J53" s="68"/>
      <c r="K53" s="68"/>
      <c r="L53" s="68"/>
      <c r="M53" s="68"/>
      <c r="N53" s="68"/>
      <c r="O53" s="68"/>
      <c r="P53" s="68"/>
      <c r="Q53" s="72"/>
      <c r="R53" s="43"/>
      <c r="S53" s="44"/>
      <c r="T53" s="44"/>
      <c r="U53" s="44"/>
    </row>
    <row r="54" spans="1:21" ht="16.5" customHeight="1" thickBot="1">
      <c r="A54" s="38" t="s">
        <v>11</v>
      </c>
      <c r="B54" s="39"/>
      <c r="C54" s="40" t="s">
        <v>30</v>
      </c>
      <c r="D54" s="41"/>
      <c r="E54" s="41"/>
      <c r="F54" s="41"/>
      <c r="G54" s="39"/>
      <c r="H54" s="40" t="s">
        <v>49</v>
      </c>
      <c r="I54" s="41"/>
      <c r="J54" s="41"/>
      <c r="K54" s="41"/>
      <c r="L54" s="41"/>
      <c r="M54" s="41"/>
      <c r="N54" s="41"/>
      <c r="O54" s="41"/>
      <c r="P54" s="41"/>
      <c r="Q54" s="39"/>
      <c r="R54" s="43"/>
      <c r="S54" s="44"/>
      <c r="T54" s="44"/>
      <c r="U54" s="44"/>
    </row>
    <row r="55" spans="1:21" ht="16.5" customHeight="1" thickBot="1">
      <c r="A55" s="38" t="s">
        <v>12</v>
      </c>
      <c r="B55" s="39"/>
      <c r="C55" s="40" t="s">
        <v>48</v>
      </c>
      <c r="D55" s="41"/>
      <c r="E55" s="41"/>
      <c r="F55" s="41"/>
      <c r="G55" s="39"/>
      <c r="H55" s="40" t="s">
        <v>50</v>
      </c>
      <c r="I55" s="41"/>
      <c r="J55" s="41"/>
      <c r="K55" s="41"/>
      <c r="L55" s="41"/>
      <c r="M55" s="41"/>
      <c r="N55" s="41"/>
      <c r="O55" s="41"/>
      <c r="P55" s="41"/>
      <c r="Q55" s="39"/>
      <c r="R55" s="43"/>
      <c r="S55" s="44"/>
      <c r="T55" s="44"/>
      <c r="U55" s="44"/>
    </row>
    <row r="56" spans="1:21" ht="16.5" customHeight="1" thickBot="1">
      <c r="A56" s="38" t="s">
        <v>13</v>
      </c>
      <c r="B56" s="39"/>
      <c r="C56" s="40" t="s">
        <v>25</v>
      </c>
      <c r="D56" s="41"/>
      <c r="E56" s="41"/>
      <c r="F56" s="41"/>
      <c r="G56" s="39"/>
      <c r="H56" s="40" t="s">
        <v>51</v>
      </c>
      <c r="I56" s="41"/>
      <c r="J56" s="41"/>
      <c r="K56" s="41"/>
      <c r="L56" s="41"/>
      <c r="M56" s="41"/>
      <c r="N56" s="41"/>
      <c r="O56" s="41"/>
      <c r="P56" s="41"/>
      <c r="Q56" s="39"/>
      <c r="R56" s="43"/>
      <c r="S56" s="44"/>
      <c r="T56" s="44"/>
      <c r="U56" s="44"/>
    </row>
    <row r="58" spans="1:6" ht="15.75">
      <c r="A58" s="45" t="s">
        <v>60</v>
      </c>
      <c r="B58" s="45"/>
      <c r="C58" s="45"/>
      <c r="D58" s="45"/>
      <c r="E58" s="45"/>
      <c r="F58" s="45"/>
    </row>
    <row r="59" spans="1:12" ht="15.75">
      <c r="A59" s="42" t="s">
        <v>20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7" ht="15.75">
      <c r="A60" s="42" t="s">
        <v>52</v>
      </c>
      <c r="B60" s="42"/>
      <c r="C60" s="42"/>
      <c r="D60" s="42"/>
      <c r="E60" s="42"/>
      <c r="F60" s="42"/>
      <c r="G60" s="42"/>
    </row>
  </sheetData>
  <sheetProtection/>
  <mergeCells count="196">
    <mergeCell ref="S43:T43"/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B12:D12"/>
    <mergeCell ref="K12:L12"/>
    <mergeCell ref="M12:N12"/>
    <mergeCell ref="P12:Q12"/>
    <mergeCell ref="R12:S12"/>
    <mergeCell ref="T12:U12"/>
    <mergeCell ref="B13:D13"/>
    <mergeCell ref="K13:L13"/>
    <mergeCell ref="M13:N13"/>
    <mergeCell ref="P13:Q13"/>
    <mergeCell ref="R13:S13"/>
    <mergeCell ref="T13:U13"/>
    <mergeCell ref="A14:A16"/>
    <mergeCell ref="B14:S14"/>
    <mergeCell ref="T14:U16"/>
    <mergeCell ref="B15:S15"/>
    <mergeCell ref="B16:S16"/>
    <mergeCell ref="B17:S17"/>
    <mergeCell ref="T17:U17"/>
    <mergeCell ref="A18:A19"/>
    <mergeCell ref="B18:G19"/>
    <mergeCell ref="H18:L19"/>
    <mergeCell ref="M18:S19"/>
    <mergeCell ref="T18:U19"/>
    <mergeCell ref="B20:C20"/>
    <mergeCell ref="D20:E20"/>
    <mergeCell ref="J20:K20"/>
    <mergeCell ref="N20:O20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T22:U24"/>
    <mergeCell ref="B25:S25"/>
    <mergeCell ref="T25:U25"/>
    <mergeCell ref="A26:A27"/>
    <mergeCell ref="B26:G27"/>
    <mergeCell ref="H26:L27"/>
    <mergeCell ref="M26:S27"/>
    <mergeCell ref="T26:U27"/>
    <mergeCell ref="J28:K28"/>
    <mergeCell ref="N28:O28"/>
    <mergeCell ref="P28:Q28"/>
    <mergeCell ref="R28:S28"/>
    <mergeCell ref="A22:A24"/>
    <mergeCell ref="B22:S24"/>
    <mergeCell ref="T28:U28"/>
    <mergeCell ref="B29:C29"/>
    <mergeCell ref="D29:E29"/>
    <mergeCell ref="J29:K29"/>
    <mergeCell ref="N29:O29"/>
    <mergeCell ref="P29:Q29"/>
    <mergeCell ref="R29:S29"/>
    <mergeCell ref="T29:U29"/>
    <mergeCell ref="B28:C28"/>
    <mergeCell ref="D28:E28"/>
    <mergeCell ref="T30:U31"/>
    <mergeCell ref="B32:S32"/>
    <mergeCell ref="T32:U32"/>
    <mergeCell ref="A33:A34"/>
    <mergeCell ref="B33:G34"/>
    <mergeCell ref="H33:L34"/>
    <mergeCell ref="M33:S34"/>
    <mergeCell ref="T33:U34"/>
    <mergeCell ref="J35:K35"/>
    <mergeCell ref="N35:O35"/>
    <mergeCell ref="P35:Q35"/>
    <mergeCell ref="R35:S35"/>
    <mergeCell ref="A30:A31"/>
    <mergeCell ref="B30:S31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B43:C43"/>
    <mergeCell ref="D43:E43"/>
    <mergeCell ref="J43:K43"/>
    <mergeCell ref="N43:O43"/>
    <mergeCell ref="Q43:R43"/>
    <mergeCell ref="T45:U45"/>
    <mergeCell ref="B44:C44"/>
    <mergeCell ref="D44:E44"/>
    <mergeCell ref="J44:K44"/>
    <mergeCell ref="N44:O44"/>
    <mergeCell ref="P46:Q46"/>
    <mergeCell ref="R46:S46"/>
    <mergeCell ref="Q44:R44"/>
    <mergeCell ref="S44:T44"/>
    <mergeCell ref="B45:C45"/>
    <mergeCell ref="D45:E45"/>
    <mergeCell ref="J45:K45"/>
    <mergeCell ref="N45:O45"/>
    <mergeCell ref="P45:Q45"/>
    <mergeCell ref="R45:S45"/>
    <mergeCell ref="B46:C46"/>
    <mergeCell ref="D46:E46"/>
    <mergeCell ref="J46:K46"/>
    <mergeCell ref="N46:O46"/>
    <mergeCell ref="M48:M49"/>
    <mergeCell ref="N48:O49"/>
    <mergeCell ref="T46:U46"/>
    <mergeCell ref="A48:A49"/>
    <mergeCell ref="B48:C49"/>
    <mergeCell ref="D48:E49"/>
    <mergeCell ref="F48:F49"/>
    <mergeCell ref="G48:G49"/>
    <mergeCell ref="H48:H49"/>
    <mergeCell ref="I48:I49"/>
    <mergeCell ref="J48:K49"/>
    <mergeCell ref="L48:L49"/>
    <mergeCell ref="H53:Q53"/>
    <mergeCell ref="H50:H51"/>
    <mergeCell ref="T48:U49"/>
    <mergeCell ref="A50:A51"/>
    <mergeCell ref="B50:C51"/>
    <mergeCell ref="E50:E51"/>
    <mergeCell ref="F50:F51"/>
    <mergeCell ref="G50:G51"/>
    <mergeCell ref="J50:K51"/>
    <mergeCell ref="L50:L51"/>
    <mergeCell ref="R55:U55"/>
    <mergeCell ref="A52:B53"/>
    <mergeCell ref="P50:Q51"/>
    <mergeCell ref="R50:S51"/>
    <mergeCell ref="P48:Q49"/>
    <mergeCell ref="R48:S49"/>
    <mergeCell ref="T50:U51"/>
    <mergeCell ref="C52:G53"/>
    <mergeCell ref="H52:Q52"/>
    <mergeCell ref="R52:U53"/>
    <mergeCell ref="R56:U56"/>
    <mergeCell ref="A58:F58"/>
    <mergeCell ref="A59:L59"/>
    <mergeCell ref="I50:I51"/>
    <mergeCell ref="M50:M51"/>
    <mergeCell ref="N50:O51"/>
    <mergeCell ref="H54:Q54"/>
    <mergeCell ref="R54:U54"/>
    <mergeCell ref="A55:B55"/>
    <mergeCell ref="C55:G55"/>
    <mergeCell ref="A54:B54"/>
    <mergeCell ref="C54:G54"/>
    <mergeCell ref="A60:G60"/>
    <mergeCell ref="A56:B56"/>
    <mergeCell ref="C56:G56"/>
    <mergeCell ref="H56:Q56"/>
    <mergeCell ref="H55:Q55"/>
  </mergeCells>
  <printOptions/>
  <pageMargins left="0.7086614173228347" right="0.51" top="0.7480314960629921" bottom="0.7480314960629921" header="0.31496062992125984" footer="0.31496062992125984"/>
  <pageSetup fitToHeight="2" horizontalDpi="600" verticalDpi="600" orientation="landscape" paperSize="9" scale="72" r:id="rId1"/>
  <rowBreaks count="1" manualBreakCount="1">
    <brk id="3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="60" zoomScalePageLayoutView="0" workbookViewId="0" topLeftCell="A22">
      <selection activeCell="K12" sqref="K12:L12"/>
    </sheetView>
  </sheetViews>
  <sheetFormatPr defaultColWidth="9.140625" defaultRowHeight="15"/>
  <cols>
    <col min="1" max="1" width="21.00390625" style="37" customWidth="1"/>
    <col min="2" max="2" width="13.140625" style="31" customWidth="1"/>
    <col min="3" max="3" width="0.2890625" style="31" hidden="1" customWidth="1"/>
    <col min="4" max="4" width="1.421875" style="31" customWidth="1"/>
    <col min="5" max="5" width="10.7109375" style="31" customWidth="1"/>
    <col min="6" max="6" width="12.421875" style="31" customWidth="1"/>
    <col min="7" max="7" width="14.140625" style="31" customWidth="1"/>
    <col min="8" max="8" width="14.00390625" style="31" customWidth="1"/>
    <col min="9" max="9" width="13.00390625" style="31" customWidth="1"/>
    <col min="10" max="10" width="11.28125" style="31" customWidth="1"/>
    <col min="11" max="11" width="2.28125" style="31" customWidth="1"/>
    <col min="12" max="12" width="11.140625" style="31" customWidth="1"/>
    <col min="13" max="13" width="13.57421875" style="31" customWidth="1"/>
    <col min="14" max="14" width="0.13671875" style="31" customWidth="1"/>
    <col min="15" max="15" width="10.00390625" style="31" customWidth="1"/>
    <col min="16" max="16" width="10.140625" style="31" customWidth="1"/>
    <col min="17" max="17" width="0.2890625" style="31" customWidth="1"/>
    <col min="18" max="18" width="11.28125" style="31" customWidth="1"/>
    <col min="19" max="19" width="2.140625" style="31" hidden="1" customWidth="1"/>
    <col min="20" max="20" width="12.421875" style="31" customWidth="1"/>
    <col min="21" max="21" width="0.42578125" style="31" hidden="1" customWidth="1"/>
    <col min="22" max="22" width="3.00390625" style="31" customWidth="1"/>
    <col min="23" max="16384" width="9.140625" style="31" customWidth="1"/>
  </cols>
  <sheetData>
    <row r="1" spans="1:28" ht="15">
      <c r="A1" s="182" t="s">
        <v>27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20" ht="17.25" customHeight="1" thickBot="1">
      <c r="A2" s="183" t="s">
        <v>18</v>
      </c>
      <c r="B2" s="183"/>
      <c r="C2" s="183"/>
      <c r="D2" s="183"/>
      <c r="E2" s="183"/>
      <c r="F2" s="183"/>
      <c r="G2" s="183"/>
      <c r="H2" s="183"/>
      <c r="I2" s="184"/>
      <c r="J2" s="12"/>
      <c r="K2" s="12"/>
      <c r="L2" s="183" t="s">
        <v>46</v>
      </c>
      <c r="M2" s="183"/>
      <c r="N2" s="183"/>
      <c r="O2" s="183"/>
      <c r="P2" s="183"/>
      <c r="Q2" s="183"/>
      <c r="R2" s="183"/>
      <c r="S2" s="183"/>
      <c r="T2" s="183"/>
    </row>
    <row r="3" spans="1:22" ht="15.75" thickTop="1">
      <c r="A3" s="82" t="s">
        <v>0</v>
      </c>
      <c r="B3" s="187" t="s">
        <v>1</v>
      </c>
      <c r="C3" s="124"/>
      <c r="D3" s="124"/>
      <c r="E3" s="124"/>
      <c r="F3" s="125"/>
      <c r="G3" s="188" t="s">
        <v>22</v>
      </c>
      <c r="H3" s="187" t="s">
        <v>1</v>
      </c>
      <c r="I3" s="124"/>
      <c r="J3" s="124"/>
      <c r="K3" s="125"/>
      <c r="L3" s="188" t="s">
        <v>22</v>
      </c>
      <c r="M3" s="187" t="s">
        <v>1</v>
      </c>
      <c r="N3" s="124"/>
      <c r="O3" s="124"/>
      <c r="P3" s="124"/>
      <c r="Q3" s="125"/>
      <c r="R3" s="123" t="s">
        <v>23</v>
      </c>
      <c r="S3" s="124"/>
      <c r="T3" s="177" t="s">
        <v>24</v>
      </c>
      <c r="U3" s="178"/>
      <c r="V3" s="14"/>
    </row>
    <row r="4" spans="1:22" ht="15.75" thickBot="1">
      <c r="A4" s="185"/>
      <c r="B4" s="52"/>
      <c r="C4" s="126"/>
      <c r="D4" s="126"/>
      <c r="E4" s="126"/>
      <c r="F4" s="53"/>
      <c r="G4" s="189"/>
      <c r="H4" s="52"/>
      <c r="I4" s="126"/>
      <c r="J4" s="126"/>
      <c r="K4" s="53"/>
      <c r="L4" s="189"/>
      <c r="M4" s="52"/>
      <c r="N4" s="126"/>
      <c r="O4" s="126"/>
      <c r="P4" s="126"/>
      <c r="Q4" s="53"/>
      <c r="R4" s="173"/>
      <c r="S4" s="174"/>
      <c r="T4" s="179"/>
      <c r="U4" s="110"/>
      <c r="V4" s="14"/>
    </row>
    <row r="5" spans="1:22" ht="16.5" thickBot="1">
      <c r="A5" s="186"/>
      <c r="B5" s="152">
        <v>1</v>
      </c>
      <c r="C5" s="153"/>
      <c r="D5" s="152">
        <v>2</v>
      </c>
      <c r="E5" s="153"/>
      <c r="F5" s="5">
        <v>3</v>
      </c>
      <c r="G5" s="47"/>
      <c r="H5" s="5">
        <v>1</v>
      </c>
      <c r="I5" s="5">
        <v>2</v>
      </c>
      <c r="J5" s="152">
        <v>3</v>
      </c>
      <c r="K5" s="153"/>
      <c r="L5" s="47"/>
      <c r="M5" s="152">
        <v>1</v>
      </c>
      <c r="N5" s="153"/>
      <c r="O5" s="5">
        <v>2</v>
      </c>
      <c r="P5" s="152">
        <v>3</v>
      </c>
      <c r="Q5" s="153"/>
      <c r="R5" s="175"/>
      <c r="S5" s="176"/>
      <c r="T5" s="180"/>
      <c r="U5" s="176"/>
      <c r="V5" s="14"/>
    </row>
    <row r="6" spans="1:22" ht="15">
      <c r="A6" s="142" t="s">
        <v>15</v>
      </c>
      <c r="B6" s="123" t="s">
        <v>43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46"/>
      <c r="U6" s="147"/>
      <c r="V6" s="14"/>
    </row>
    <row r="7" spans="1:22" ht="15">
      <c r="A7" s="106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56"/>
      <c r="U7" s="118"/>
      <c r="V7" s="14"/>
    </row>
    <row r="8" spans="1:22" ht="20.25" customHeight="1" thickBot="1">
      <c r="A8" s="143"/>
      <c r="B8" s="52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48"/>
      <c r="U8" s="149"/>
      <c r="V8" s="14"/>
    </row>
    <row r="9" spans="1:22" ht="19.5" customHeight="1" thickBot="1">
      <c r="A9" s="17" t="s">
        <v>28</v>
      </c>
      <c r="B9" s="152">
        <v>5000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3"/>
      <c r="U9" s="164"/>
      <c r="V9" s="14"/>
    </row>
    <row r="10" spans="1:22" ht="14.25" customHeight="1" thickTop="1">
      <c r="A10" s="142" t="s">
        <v>14</v>
      </c>
      <c r="B10" s="57" t="s">
        <v>19</v>
      </c>
      <c r="C10" s="108"/>
      <c r="D10" s="108"/>
      <c r="E10" s="108"/>
      <c r="F10" s="108"/>
      <c r="G10" s="51"/>
      <c r="H10" s="123" t="s">
        <v>36</v>
      </c>
      <c r="I10" s="124"/>
      <c r="J10" s="124"/>
      <c r="K10" s="124"/>
      <c r="L10" s="125"/>
      <c r="M10" s="123" t="s">
        <v>33</v>
      </c>
      <c r="N10" s="124"/>
      <c r="O10" s="124"/>
      <c r="P10" s="124"/>
      <c r="Q10" s="124"/>
      <c r="R10" s="124"/>
      <c r="S10" s="124"/>
      <c r="T10" s="146"/>
      <c r="U10" s="147"/>
      <c r="V10" s="14"/>
    </row>
    <row r="11" spans="1:22" ht="15" customHeight="1" thickBot="1">
      <c r="A11" s="143"/>
      <c r="B11" s="112"/>
      <c r="C11" s="113"/>
      <c r="D11" s="113"/>
      <c r="E11" s="113"/>
      <c r="F11" s="113"/>
      <c r="G11" s="114"/>
      <c r="H11" s="52"/>
      <c r="I11" s="126"/>
      <c r="J11" s="126"/>
      <c r="K11" s="126"/>
      <c r="L11" s="53"/>
      <c r="M11" s="52"/>
      <c r="N11" s="126"/>
      <c r="O11" s="126"/>
      <c r="P11" s="126"/>
      <c r="Q11" s="126"/>
      <c r="R11" s="126"/>
      <c r="S11" s="126"/>
      <c r="T11" s="148"/>
      <c r="U11" s="149"/>
      <c r="V11" s="14"/>
    </row>
    <row r="12" spans="1:22" ht="16.5" thickBot="1">
      <c r="A12" s="3" t="s">
        <v>2</v>
      </c>
      <c r="B12" s="150">
        <v>50</v>
      </c>
      <c r="C12" s="169"/>
      <c r="D12" s="151"/>
      <c r="E12" s="5"/>
      <c r="F12" s="5"/>
      <c r="G12" s="25">
        <v>50</v>
      </c>
      <c r="H12" s="26">
        <v>46</v>
      </c>
      <c r="I12" s="5"/>
      <c r="J12" s="5"/>
      <c r="K12" s="133">
        <v>46</v>
      </c>
      <c r="L12" s="170"/>
      <c r="M12" s="150">
        <v>55</v>
      </c>
      <c r="N12" s="151"/>
      <c r="O12" s="5"/>
      <c r="P12" s="152"/>
      <c r="Q12" s="153"/>
      <c r="R12" s="133">
        <v>55</v>
      </c>
      <c r="S12" s="134"/>
      <c r="T12" s="171">
        <f>(G12+K12+R12)/3</f>
        <v>50.333333333333336</v>
      </c>
      <c r="U12" s="172"/>
      <c r="V12" s="14"/>
    </row>
    <row r="13" spans="1:22" ht="16.5" thickBot="1">
      <c r="A13" s="4" t="s">
        <v>3</v>
      </c>
      <c r="B13" s="136">
        <f>B9*B12</f>
        <v>250000</v>
      </c>
      <c r="C13" s="165"/>
      <c r="D13" s="137"/>
      <c r="E13" s="2">
        <f>E12*B9</f>
        <v>0</v>
      </c>
      <c r="F13" s="2">
        <f>F12*B9</f>
        <v>0</v>
      </c>
      <c r="G13" s="6">
        <f>G12*B9</f>
        <v>250000</v>
      </c>
      <c r="H13" s="2">
        <f>H12*B9</f>
        <v>230000</v>
      </c>
      <c r="I13" s="2">
        <f>I12*B9</f>
        <v>0</v>
      </c>
      <c r="J13" s="2">
        <f>J12*B9</f>
        <v>0</v>
      </c>
      <c r="K13" s="138">
        <f>K12*B9</f>
        <v>230000</v>
      </c>
      <c r="L13" s="166"/>
      <c r="M13" s="136">
        <f>M12*B9</f>
        <v>275000</v>
      </c>
      <c r="N13" s="137"/>
      <c r="O13" s="2">
        <f>O12*B9</f>
        <v>0</v>
      </c>
      <c r="P13" s="136">
        <f>P12*B9</f>
        <v>0</v>
      </c>
      <c r="Q13" s="137"/>
      <c r="R13" s="138">
        <f>R12*B9</f>
        <v>275000</v>
      </c>
      <c r="S13" s="139"/>
      <c r="T13" s="167">
        <f>B9*50</f>
        <v>250000</v>
      </c>
      <c r="U13" s="168"/>
      <c r="V13" s="14"/>
    </row>
    <row r="14" spans="1:22" ht="46.5" customHeight="1" thickTop="1">
      <c r="A14" s="82" t="s">
        <v>15</v>
      </c>
      <c r="B14" s="57" t="s">
        <v>41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  <c r="U14" s="116"/>
      <c r="V14" s="14"/>
    </row>
    <row r="15" spans="1:22" ht="15" customHeight="1">
      <c r="A15" s="106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9"/>
      <c r="T15" s="156"/>
      <c r="U15" s="118"/>
      <c r="V15" s="14"/>
    </row>
    <row r="16" spans="1:22" ht="0.75" customHeight="1" thickBot="1">
      <c r="A16" s="143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48"/>
      <c r="U16" s="149"/>
      <c r="V16" s="14"/>
    </row>
    <row r="17" spans="1:22" ht="21" customHeight="1" thickBot="1">
      <c r="A17" s="17" t="s">
        <v>21</v>
      </c>
      <c r="B17" s="152">
        <v>100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3"/>
      <c r="U17" s="164"/>
      <c r="V17" s="14"/>
    </row>
    <row r="18" spans="1:22" ht="15.75" customHeight="1" thickTop="1">
      <c r="A18" s="142" t="s">
        <v>14</v>
      </c>
      <c r="B18" s="57" t="s">
        <v>19</v>
      </c>
      <c r="C18" s="108"/>
      <c r="D18" s="108"/>
      <c r="E18" s="108"/>
      <c r="F18" s="108"/>
      <c r="G18" s="51"/>
      <c r="H18" s="123" t="s">
        <v>34</v>
      </c>
      <c r="I18" s="124"/>
      <c r="J18" s="124"/>
      <c r="K18" s="124"/>
      <c r="L18" s="125"/>
      <c r="M18" s="123" t="s">
        <v>33</v>
      </c>
      <c r="N18" s="124"/>
      <c r="O18" s="124"/>
      <c r="P18" s="124"/>
      <c r="Q18" s="124"/>
      <c r="R18" s="124"/>
      <c r="S18" s="144"/>
      <c r="T18" s="146"/>
      <c r="U18" s="147"/>
      <c r="V18" s="14"/>
    </row>
    <row r="19" spans="1:22" ht="15.75" thickBot="1">
      <c r="A19" s="143"/>
      <c r="B19" s="112"/>
      <c r="C19" s="113"/>
      <c r="D19" s="113"/>
      <c r="E19" s="113"/>
      <c r="F19" s="113"/>
      <c r="G19" s="114"/>
      <c r="H19" s="52"/>
      <c r="I19" s="126"/>
      <c r="J19" s="126"/>
      <c r="K19" s="126"/>
      <c r="L19" s="53"/>
      <c r="M19" s="52"/>
      <c r="N19" s="126"/>
      <c r="O19" s="126"/>
      <c r="P19" s="126"/>
      <c r="Q19" s="126"/>
      <c r="R19" s="126"/>
      <c r="S19" s="145"/>
      <c r="T19" s="148"/>
      <c r="U19" s="149"/>
      <c r="V19" s="14"/>
    </row>
    <row r="20" spans="1:22" ht="16.5" thickBot="1">
      <c r="A20" s="3" t="s">
        <v>4</v>
      </c>
      <c r="B20" s="150">
        <v>192</v>
      </c>
      <c r="C20" s="151"/>
      <c r="D20" s="152"/>
      <c r="E20" s="153"/>
      <c r="F20" s="5"/>
      <c r="G20" s="25">
        <v>192</v>
      </c>
      <c r="H20" s="26">
        <v>150</v>
      </c>
      <c r="I20" s="5"/>
      <c r="J20" s="152"/>
      <c r="K20" s="153"/>
      <c r="L20" s="25">
        <v>150</v>
      </c>
      <c r="M20" s="26">
        <v>235</v>
      </c>
      <c r="N20" s="152"/>
      <c r="O20" s="153"/>
      <c r="P20" s="152"/>
      <c r="Q20" s="153"/>
      <c r="R20" s="133">
        <v>235</v>
      </c>
      <c r="S20" s="134"/>
      <c r="T20" s="135">
        <v>192</v>
      </c>
      <c r="U20" s="134"/>
      <c r="V20" s="14"/>
    </row>
    <row r="21" spans="1:22" ht="16.5" thickBot="1">
      <c r="A21" s="4" t="s">
        <v>3</v>
      </c>
      <c r="B21" s="136">
        <f>B20*B17</f>
        <v>19200</v>
      </c>
      <c r="C21" s="137"/>
      <c r="D21" s="136">
        <f>D20*B17</f>
        <v>0</v>
      </c>
      <c r="E21" s="137"/>
      <c r="F21" s="2">
        <f>F20*B17</f>
        <v>0</v>
      </c>
      <c r="G21" s="6">
        <f>G20*B17</f>
        <v>19200</v>
      </c>
      <c r="H21" s="2">
        <f>H20*B17</f>
        <v>15000</v>
      </c>
      <c r="I21" s="2">
        <f>I20*B17</f>
        <v>0</v>
      </c>
      <c r="J21" s="136">
        <f>J20*B17</f>
        <v>0</v>
      </c>
      <c r="K21" s="137"/>
      <c r="L21" s="6">
        <f>L20*B17</f>
        <v>15000</v>
      </c>
      <c r="M21" s="2">
        <f>M20*B17</f>
        <v>23500</v>
      </c>
      <c r="N21" s="136">
        <f>N20*B17</f>
        <v>0</v>
      </c>
      <c r="O21" s="137"/>
      <c r="P21" s="136"/>
      <c r="Q21" s="137"/>
      <c r="R21" s="138">
        <f>R20*B17</f>
        <v>23500</v>
      </c>
      <c r="S21" s="139"/>
      <c r="T21" s="140">
        <f>T20*B17</f>
        <v>19200</v>
      </c>
      <c r="U21" s="141"/>
      <c r="V21" s="14"/>
    </row>
    <row r="22" spans="1:22" ht="15.75" thickTop="1">
      <c r="A22" s="82" t="s">
        <v>15</v>
      </c>
      <c r="B22" s="57" t="s">
        <v>40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51"/>
      <c r="T22" s="117"/>
      <c r="U22" s="118"/>
      <c r="V22" s="14"/>
    </row>
    <row r="23" spans="1:22" ht="15">
      <c r="A23" s="106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17"/>
      <c r="U23" s="118"/>
      <c r="V23" s="14"/>
    </row>
    <row r="24" spans="1:22" ht="15.75" thickBot="1">
      <c r="A24" s="107"/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/>
      <c r="T24" s="119"/>
      <c r="U24" s="120"/>
      <c r="V24" s="14"/>
    </row>
    <row r="25" spans="1:22" ht="18.75" customHeight="1" thickBot="1" thickTop="1">
      <c r="A25" s="18" t="s">
        <v>21</v>
      </c>
      <c r="B25" s="90">
        <v>350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91"/>
      <c r="T25" s="92"/>
      <c r="U25" s="122"/>
      <c r="V25" s="14"/>
    </row>
    <row r="26" spans="1:22" ht="15" customHeight="1" thickTop="1">
      <c r="A26" s="82" t="s">
        <v>14</v>
      </c>
      <c r="B26" s="57" t="s">
        <v>19</v>
      </c>
      <c r="C26" s="108"/>
      <c r="D26" s="108"/>
      <c r="E26" s="108"/>
      <c r="F26" s="108"/>
      <c r="G26" s="51"/>
      <c r="H26" s="123" t="s">
        <v>26</v>
      </c>
      <c r="I26" s="124"/>
      <c r="J26" s="124"/>
      <c r="K26" s="124"/>
      <c r="L26" s="125"/>
      <c r="M26" s="123" t="s">
        <v>33</v>
      </c>
      <c r="N26" s="124"/>
      <c r="O26" s="124"/>
      <c r="P26" s="124"/>
      <c r="Q26" s="124"/>
      <c r="R26" s="124"/>
      <c r="S26" s="124"/>
      <c r="T26" s="115"/>
      <c r="U26" s="116"/>
      <c r="V26" s="14"/>
    </row>
    <row r="27" spans="1:22" ht="15" customHeight="1" thickBot="1">
      <c r="A27" s="107"/>
      <c r="B27" s="112"/>
      <c r="C27" s="113"/>
      <c r="D27" s="113"/>
      <c r="E27" s="113"/>
      <c r="F27" s="113"/>
      <c r="G27" s="114"/>
      <c r="H27" s="52"/>
      <c r="I27" s="126"/>
      <c r="J27" s="126"/>
      <c r="K27" s="126"/>
      <c r="L27" s="53"/>
      <c r="M27" s="52"/>
      <c r="N27" s="126"/>
      <c r="O27" s="126"/>
      <c r="P27" s="126"/>
      <c r="Q27" s="126"/>
      <c r="R27" s="126"/>
      <c r="S27" s="126"/>
      <c r="T27" s="119"/>
      <c r="U27" s="120"/>
      <c r="V27" s="14"/>
    </row>
    <row r="28" spans="1:22" ht="17.25" thickBot="1" thickTop="1">
      <c r="A28" s="4" t="s">
        <v>4</v>
      </c>
      <c r="B28" s="100">
        <v>247</v>
      </c>
      <c r="C28" s="101"/>
      <c r="D28" s="90"/>
      <c r="E28" s="91"/>
      <c r="F28" s="2"/>
      <c r="G28" s="15">
        <v>247</v>
      </c>
      <c r="H28" s="28">
        <v>270</v>
      </c>
      <c r="I28" s="9"/>
      <c r="J28" s="90"/>
      <c r="K28" s="91"/>
      <c r="L28" s="15">
        <v>270</v>
      </c>
      <c r="M28" s="28">
        <v>225</v>
      </c>
      <c r="N28" s="90"/>
      <c r="O28" s="91"/>
      <c r="P28" s="90"/>
      <c r="Q28" s="91"/>
      <c r="R28" s="102">
        <v>225</v>
      </c>
      <c r="S28" s="103"/>
      <c r="T28" s="102">
        <v>247</v>
      </c>
      <c r="U28" s="127"/>
      <c r="V28" s="14"/>
    </row>
    <row r="29" spans="1:22" ht="17.25" thickBot="1" thickTop="1">
      <c r="A29" s="4" t="s">
        <v>3</v>
      </c>
      <c r="B29" s="96">
        <f>B28*B25</f>
        <v>86450</v>
      </c>
      <c r="C29" s="97"/>
      <c r="D29" s="90">
        <f>D28*B25</f>
        <v>0</v>
      </c>
      <c r="E29" s="91"/>
      <c r="F29" s="2">
        <f>F28*B25</f>
        <v>0</v>
      </c>
      <c r="G29" s="6">
        <f>G28*B25</f>
        <v>86450</v>
      </c>
      <c r="H29" s="9">
        <f>H28*B25</f>
        <v>94500</v>
      </c>
      <c r="I29" s="9">
        <f>I28*B25</f>
        <v>0</v>
      </c>
      <c r="J29" s="90">
        <f>J28*B25</f>
        <v>0</v>
      </c>
      <c r="K29" s="91"/>
      <c r="L29" s="8">
        <f>L28*B25</f>
        <v>94500</v>
      </c>
      <c r="M29" s="9">
        <f>M28*B25</f>
        <v>78750</v>
      </c>
      <c r="N29" s="90"/>
      <c r="O29" s="91"/>
      <c r="P29" s="90">
        <f>P28*B25</f>
        <v>0</v>
      </c>
      <c r="Q29" s="91"/>
      <c r="R29" s="129">
        <f>R28*B25</f>
        <v>78750</v>
      </c>
      <c r="S29" s="130"/>
      <c r="T29" s="131">
        <f>T28*B25</f>
        <v>86450</v>
      </c>
      <c r="U29" s="132"/>
      <c r="V29" s="14"/>
    </row>
    <row r="30" spans="1:22" ht="15.75" thickTop="1">
      <c r="A30" s="82" t="s">
        <v>15</v>
      </c>
      <c r="B30" s="57" t="s">
        <v>44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51"/>
      <c r="T30" s="117"/>
      <c r="U30" s="118"/>
      <c r="V30" s="14"/>
    </row>
    <row r="31" spans="1:22" ht="36" customHeight="1" thickBot="1">
      <c r="A31" s="107"/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4"/>
      <c r="T31" s="119"/>
      <c r="U31" s="120"/>
      <c r="V31" s="14"/>
    </row>
    <row r="32" spans="1:22" ht="20.25" customHeight="1" thickBot="1" thickTop="1">
      <c r="A32" s="18" t="s">
        <v>42</v>
      </c>
      <c r="B32" s="90">
        <v>1300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91"/>
      <c r="T32" s="92"/>
      <c r="U32" s="122"/>
      <c r="V32" s="14"/>
    </row>
    <row r="33" spans="1:22" ht="15" customHeight="1" thickTop="1">
      <c r="A33" s="82" t="s">
        <v>14</v>
      </c>
      <c r="B33" s="57" t="s">
        <v>19</v>
      </c>
      <c r="C33" s="108"/>
      <c r="D33" s="108"/>
      <c r="E33" s="108"/>
      <c r="F33" s="108"/>
      <c r="G33" s="51"/>
      <c r="H33" s="123" t="s">
        <v>35</v>
      </c>
      <c r="I33" s="124"/>
      <c r="J33" s="124"/>
      <c r="K33" s="124"/>
      <c r="L33" s="125"/>
      <c r="M33" s="123" t="s">
        <v>33</v>
      </c>
      <c r="N33" s="124"/>
      <c r="O33" s="124"/>
      <c r="P33" s="124"/>
      <c r="Q33" s="124"/>
      <c r="R33" s="124"/>
      <c r="S33" s="124"/>
      <c r="T33" s="115"/>
      <c r="U33" s="116"/>
      <c r="V33" s="14"/>
    </row>
    <row r="34" spans="1:22" ht="15" customHeight="1" thickBot="1">
      <c r="A34" s="107"/>
      <c r="B34" s="112"/>
      <c r="C34" s="113"/>
      <c r="D34" s="113"/>
      <c r="E34" s="113"/>
      <c r="F34" s="113"/>
      <c r="G34" s="114"/>
      <c r="H34" s="52"/>
      <c r="I34" s="126"/>
      <c r="J34" s="126"/>
      <c r="K34" s="126"/>
      <c r="L34" s="53"/>
      <c r="M34" s="52"/>
      <c r="N34" s="126"/>
      <c r="O34" s="126"/>
      <c r="P34" s="126"/>
      <c r="Q34" s="126"/>
      <c r="R34" s="126"/>
      <c r="S34" s="126"/>
      <c r="T34" s="119"/>
      <c r="U34" s="120"/>
      <c r="V34" s="14"/>
    </row>
    <row r="35" spans="1:22" ht="17.25" thickBot="1" thickTop="1">
      <c r="A35" s="4" t="s">
        <v>4</v>
      </c>
      <c r="B35" s="100">
        <v>13</v>
      </c>
      <c r="C35" s="101"/>
      <c r="D35" s="96"/>
      <c r="E35" s="97"/>
      <c r="F35" s="2"/>
      <c r="G35" s="15">
        <v>13</v>
      </c>
      <c r="H35" s="27">
        <v>13</v>
      </c>
      <c r="I35" s="2"/>
      <c r="J35" s="96"/>
      <c r="K35" s="97"/>
      <c r="L35" s="15">
        <v>13</v>
      </c>
      <c r="M35" s="27">
        <v>13</v>
      </c>
      <c r="N35" s="96"/>
      <c r="O35" s="97"/>
      <c r="P35" s="96"/>
      <c r="Q35" s="97"/>
      <c r="R35" s="102">
        <v>13</v>
      </c>
      <c r="S35" s="103"/>
      <c r="T35" s="102">
        <f>(G35+L35+R35)/3</f>
        <v>13</v>
      </c>
      <c r="U35" s="127"/>
      <c r="V35" s="14"/>
    </row>
    <row r="36" spans="1:22" ht="17.25" thickBot="1" thickTop="1">
      <c r="A36" s="4" t="s">
        <v>3</v>
      </c>
      <c r="B36" s="96">
        <f>B35*B32</f>
        <v>16900</v>
      </c>
      <c r="C36" s="97"/>
      <c r="D36" s="96">
        <f>D35*B32</f>
        <v>0</v>
      </c>
      <c r="E36" s="97"/>
      <c r="F36" s="2">
        <f>F35*B32</f>
        <v>0</v>
      </c>
      <c r="G36" s="6">
        <f>G35*B32</f>
        <v>16900</v>
      </c>
      <c r="H36" s="2">
        <f>H35*B32</f>
        <v>16900</v>
      </c>
      <c r="I36" s="2">
        <f>I35*B32</f>
        <v>0</v>
      </c>
      <c r="J36" s="96">
        <f>J35*B32</f>
        <v>0</v>
      </c>
      <c r="K36" s="97"/>
      <c r="L36" s="6">
        <f>L35*B32</f>
        <v>16900</v>
      </c>
      <c r="M36" s="2">
        <f>M35*B32</f>
        <v>16900</v>
      </c>
      <c r="N36" s="96"/>
      <c r="O36" s="97"/>
      <c r="P36" s="96">
        <f>P35*B32</f>
        <v>0</v>
      </c>
      <c r="Q36" s="97"/>
      <c r="R36" s="92">
        <f>R35*B32</f>
        <v>16900</v>
      </c>
      <c r="S36" s="93"/>
      <c r="T36" s="94">
        <f>T35*B32</f>
        <v>16900</v>
      </c>
      <c r="U36" s="128"/>
      <c r="V36" s="14"/>
    </row>
    <row r="37" spans="1:22" ht="15.75" thickTop="1">
      <c r="A37" s="82" t="s">
        <v>15</v>
      </c>
      <c r="B37" s="57" t="s">
        <v>45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51"/>
      <c r="T37" s="115"/>
      <c r="U37" s="116"/>
      <c r="V37" s="14"/>
    </row>
    <row r="38" spans="1:22" ht="15">
      <c r="A38" s="106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  <c r="T38" s="117"/>
      <c r="U38" s="118"/>
      <c r="V38" s="14"/>
    </row>
    <row r="39" spans="1:22" ht="15.75" thickBot="1">
      <c r="A39" s="107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  <c r="T39" s="119"/>
      <c r="U39" s="120"/>
      <c r="V39" s="14"/>
    </row>
    <row r="40" spans="1:22" ht="20.25" customHeight="1" thickBot="1" thickTop="1">
      <c r="A40" s="18" t="s">
        <v>42</v>
      </c>
      <c r="B40" s="90">
        <v>1300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91"/>
      <c r="T40" s="92"/>
      <c r="U40" s="122"/>
      <c r="V40" s="14"/>
    </row>
    <row r="41" spans="1:22" ht="15" customHeight="1" thickTop="1">
      <c r="A41" s="82" t="s">
        <v>14</v>
      </c>
      <c r="B41" s="57" t="s">
        <v>19</v>
      </c>
      <c r="C41" s="108"/>
      <c r="D41" s="108"/>
      <c r="E41" s="108"/>
      <c r="F41" s="108"/>
      <c r="G41" s="51"/>
      <c r="H41" s="123" t="s">
        <v>36</v>
      </c>
      <c r="I41" s="124"/>
      <c r="J41" s="124"/>
      <c r="K41" s="124"/>
      <c r="L41" s="125"/>
      <c r="M41" s="123" t="s">
        <v>33</v>
      </c>
      <c r="N41" s="124"/>
      <c r="O41" s="124"/>
      <c r="P41" s="124"/>
      <c r="Q41" s="124"/>
      <c r="R41" s="124"/>
      <c r="S41" s="124"/>
      <c r="T41" s="115"/>
      <c r="U41" s="116"/>
      <c r="V41" s="14"/>
    </row>
    <row r="42" spans="1:22" ht="15" customHeight="1" thickBot="1">
      <c r="A42" s="107"/>
      <c r="B42" s="112"/>
      <c r="C42" s="113"/>
      <c r="D42" s="113"/>
      <c r="E42" s="113"/>
      <c r="F42" s="113"/>
      <c r="G42" s="114"/>
      <c r="H42" s="52"/>
      <c r="I42" s="126"/>
      <c r="J42" s="126"/>
      <c r="K42" s="126"/>
      <c r="L42" s="53"/>
      <c r="M42" s="52"/>
      <c r="N42" s="126"/>
      <c r="O42" s="126"/>
      <c r="P42" s="126"/>
      <c r="Q42" s="126"/>
      <c r="R42" s="126"/>
      <c r="S42" s="126"/>
      <c r="T42" s="119"/>
      <c r="U42" s="120"/>
      <c r="V42" s="14"/>
    </row>
    <row r="43" spans="1:22" ht="17.25" thickBot="1" thickTop="1">
      <c r="A43" s="4" t="s">
        <v>4</v>
      </c>
      <c r="B43" s="100">
        <v>18</v>
      </c>
      <c r="C43" s="101"/>
      <c r="D43" s="96"/>
      <c r="E43" s="97"/>
      <c r="F43" s="2"/>
      <c r="G43" s="15">
        <v>18</v>
      </c>
      <c r="H43" s="27">
        <v>17</v>
      </c>
      <c r="I43" s="2"/>
      <c r="J43" s="96"/>
      <c r="K43" s="97"/>
      <c r="L43" s="15">
        <v>17</v>
      </c>
      <c r="M43" s="27">
        <v>20</v>
      </c>
      <c r="N43" s="96"/>
      <c r="O43" s="97"/>
      <c r="P43" s="2"/>
      <c r="Q43" s="102">
        <v>20</v>
      </c>
      <c r="R43" s="103"/>
      <c r="S43" s="102">
        <v>18</v>
      </c>
      <c r="T43" s="181"/>
      <c r="U43" s="33"/>
      <c r="V43" s="14"/>
    </row>
    <row r="44" spans="1:22" ht="17.25" thickBot="1" thickTop="1">
      <c r="A44" s="4" t="s">
        <v>3</v>
      </c>
      <c r="B44" s="96">
        <f>B43*B40</f>
        <v>23400</v>
      </c>
      <c r="C44" s="97"/>
      <c r="D44" s="96">
        <f>D43*B40</f>
        <v>0</v>
      </c>
      <c r="E44" s="97"/>
      <c r="F44" s="2">
        <f>F43*B40</f>
        <v>0</v>
      </c>
      <c r="G44" s="6">
        <f>G43*B40</f>
        <v>23400</v>
      </c>
      <c r="H44" s="2">
        <f>H43*B40</f>
        <v>22100</v>
      </c>
      <c r="I44" s="2">
        <f>I43*B40</f>
        <v>0</v>
      </c>
      <c r="J44" s="96">
        <f>J43*B40</f>
        <v>0</v>
      </c>
      <c r="K44" s="97"/>
      <c r="L44" s="2">
        <f>L43*B40</f>
        <v>22100</v>
      </c>
      <c r="M44" s="2">
        <f>M43*B40</f>
        <v>26000</v>
      </c>
      <c r="N44" s="96"/>
      <c r="O44" s="97"/>
      <c r="P44" s="2">
        <f>P43*B40</f>
        <v>0</v>
      </c>
      <c r="Q44" s="92">
        <f>Q43*B40</f>
        <v>26000</v>
      </c>
      <c r="R44" s="93"/>
      <c r="S44" s="94">
        <f>B40*18</f>
        <v>23400</v>
      </c>
      <c r="T44" s="95"/>
      <c r="U44" s="34"/>
      <c r="V44" s="14"/>
    </row>
    <row r="45" spans="1:22" ht="33" thickBot="1" thickTop="1">
      <c r="A45" s="4" t="s">
        <v>5</v>
      </c>
      <c r="B45" s="96"/>
      <c r="C45" s="97"/>
      <c r="D45" s="98"/>
      <c r="E45" s="99"/>
      <c r="F45" s="2"/>
      <c r="G45" s="2"/>
      <c r="H45" s="7"/>
      <c r="I45" s="7"/>
      <c r="J45" s="96"/>
      <c r="K45" s="97"/>
      <c r="L45" s="7"/>
      <c r="M45" s="7"/>
      <c r="N45" s="98"/>
      <c r="O45" s="99"/>
      <c r="P45" s="96"/>
      <c r="Q45" s="97"/>
      <c r="R45" s="98"/>
      <c r="S45" s="99"/>
      <c r="T45" s="104"/>
      <c r="U45" s="105"/>
      <c r="V45" s="14"/>
    </row>
    <row r="46" spans="1:24" ht="17.25" thickBot="1" thickTop="1">
      <c r="A46" s="4" t="s">
        <v>16</v>
      </c>
      <c r="B46" s="90"/>
      <c r="C46" s="91"/>
      <c r="D46" s="90"/>
      <c r="E46" s="91"/>
      <c r="F46" s="9"/>
      <c r="G46" s="15"/>
      <c r="H46" s="9"/>
      <c r="I46" s="9"/>
      <c r="J46" s="90"/>
      <c r="K46" s="91"/>
      <c r="L46" s="6"/>
      <c r="M46" s="9"/>
      <c r="N46" s="90"/>
      <c r="O46" s="91"/>
      <c r="P46" s="90"/>
      <c r="Q46" s="91"/>
      <c r="R46" s="92"/>
      <c r="S46" s="93"/>
      <c r="T46" s="84">
        <f>T13+T21+T29+T36+S44</f>
        <v>395950</v>
      </c>
      <c r="U46" s="85"/>
      <c r="V46" s="14"/>
      <c r="X46" s="13"/>
    </row>
    <row r="47" spans="1:24" ht="17.25" customHeight="1" hidden="1">
      <c r="A47" s="19"/>
      <c r="B47" s="16"/>
      <c r="C47" s="10"/>
      <c r="D47" s="16"/>
      <c r="E47" s="10"/>
      <c r="F47" s="22"/>
      <c r="G47" s="23"/>
      <c r="H47" s="22"/>
      <c r="I47" s="22"/>
      <c r="J47" s="16"/>
      <c r="K47" s="10"/>
      <c r="L47" s="24"/>
      <c r="M47" s="22"/>
      <c r="N47" s="16"/>
      <c r="O47" s="10"/>
      <c r="P47" s="16"/>
      <c r="Q47" s="10"/>
      <c r="R47" s="20"/>
      <c r="S47" s="21"/>
      <c r="T47" s="35"/>
      <c r="U47" s="36"/>
      <c r="V47" s="14"/>
      <c r="X47" s="32"/>
    </row>
    <row r="48" spans="1:22" ht="30.75" customHeight="1" thickTop="1">
      <c r="A48" s="82" t="s">
        <v>6</v>
      </c>
      <c r="B48" s="61">
        <v>41232</v>
      </c>
      <c r="C48" s="62"/>
      <c r="D48" s="61"/>
      <c r="E48" s="62"/>
      <c r="F48" s="86"/>
      <c r="G48" s="86">
        <v>41232</v>
      </c>
      <c r="H48" s="86">
        <v>41232</v>
      </c>
      <c r="I48" s="86"/>
      <c r="J48" s="61"/>
      <c r="K48" s="62"/>
      <c r="L48" s="88">
        <v>41232</v>
      </c>
      <c r="M48" s="86">
        <v>41232</v>
      </c>
      <c r="N48" s="61"/>
      <c r="O48" s="62"/>
      <c r="P48" s="61"/>
      <c r="Q48" s="62"/>
      <c r="R48" s="61">
        <v>41232</v>
      </c>
      <c r="S48" s="62"/>
      <c r="T48" s="78"/>
      <c r="U48" s="79"/>
      <c r="V48" s="14"/>
    </row>
    <row r="49" spans="1:22" ht="15" customHeight="1" thickBot="1">
      <c r="A49" s="83"/>
      <c r="B49" s="63"/>
      <c r="C49" s="64"/>
      <c r="D49" s="63"/>
      <c r="E49" s="64"/>
      <c r="F49" s="87"/>
      <c r="G49" s="87"/>
      <c r="H49" s="87"/>
      <c r="I49" s="87"/>
      <c r="J49" s="63"/>
      <c r="K49" s="64"/>
      <c r="L49" s="89"/>
      <c r="M49" s="87"/>
      <c r="N49" s="63"/>
      <c r="O49" s="64"/>
      <c r="P49" s="63"/>
      <c r="Q49" s="64"/>
      <c r="R49" s="63"/>
      <c r="S49" s="64"/>
      <c r="T49" s="80"/>
      <c r="U49" s="81"/>
      <c r="V49" s="14"/>
    </row>
    <row r="50" spans="1:22" ht="32.25" customHeight="1" thickTop="1">
      <c r="A50" s="82" t="s">
        <v>7</v>
      </c>
      <c r="B50" s="57" t="s">
        <v>29</v>
      </c>
      <c r="C50" s="58"/>
      <c r="D50" s="1"/>
      <c r="E50" s="51"/>
      <c r="F50" s="46"/>
      <c r="G50" s="46" t="s">
        <v>29</v>
      </c>
      <c r="H50" s="46" t="s">
        <v>29</v>
      </c>
      <c r="I50" s="46"/>
      <c r="J50" s="50"/>
      <c r="K50" s="51"/>
      <c r="L50" s="48" t="s">
        <v>29</v>
      </c>
      <c r="M50" s="48" t="s">
        <v>29</v>
      </c>
      <c r="N50" s="50"/>
      <c r="O50" s="51"/>
      <c r="P50" s="50"/>
      <c r="Q50" s="51"/>
      <c r="R50" s="57" t="s">
        <v>29</v>
      </c>
      <c r="S50" s="58"/>
      <c r="T50" s="65"/>
      <c r="U50" s="66"/>
      <c r="V50" s="14"/>
    </row>
    <row r="51" spans="1:22" ht="16.5" customHeight="1" thickBot="1">
      <c r="A51" s="83"/>
      <c r="B51" s="59"/>
      <c r="C51" s="60"/>
      <c r="D51" s="11"/>
      <c r="E51" s="53"/>
      <c r="F51" s="47"/>
      <c r="G51" s="47"/>
      <c r="H51" s="47"/>
      <c r="I51" s="47"/>
      <c r="J51" s="52"/>
      <c r="K51" s="53"/>
      <c r="L51" s="49"/>
      <c r="M51" s="49"/>
      <c r="N51" s="52"/>
      <c r="O51" s="53"/>
      <c r="P51" s="52"/>
      <c r="Q51" s="53"/>
      <c r="R51" s="59"/>
      <c r="S51" s="60"/>
      <c r="T51" s="67"/>
      <c r="U51" s="68"/>
      <c r="V51" s="14"/>
    </row>
    <row r="52" spans="1:21" ht="46.5" customHeight="1" thickTop="1">
      <c r="A52" s="43" t="s">
        <v>17</v>
      </c>
      <c r="B52" s="54"/>
      <c r="C52" s="69" t="s">
        <v>8</v>
      </c>
      <c r="D52" s="70"/>
      <c r="E52" s="70"/>
      <c r="F52" s="70"/>
      <c r="G52" s="71"/>
      <c r="H52" s="73" t="s">
        <v>9</v>
      </c>
      <c r="I52" s="74"/>
      <c r="J52" s="74"/>
      <c r="K52" s="74"/>
      <c r="L52" s="74"/>
      <c r="M52" s="74"/>
      <c r="N52" s="74"/>
      <c r="O52" s="74"/>
      <c r="P52" s="74"/>
      <c r="Q52" s="75"/>
      <c r="R52" s="76"/>
      <c r="S52" s="77"/>
      <c r="T52" s="77"/>
      <c r="U52" s="77"/>
    </row>
    <row r="53" spans="1:21" ht="16.5" thickBot="1">
      <c r="A53" s="55"/>
      <c r="B53" s="56"/>
      <c r="C53" s="67"/>
      <c r="D53" s="68"/>
      <c r="E53" s="68"/>
      <c r="F53" s="68"/>
      <c r="G53" s="72"/>
      <c r="H53" s="67" t="s">
        <v>10</v>
      </c>
      <c r="I53" s="68"/>
      <c r="J53" s="68"/>
      <c r="K53" s="68"/>
      <c r="L53" s="68"/>
      <c r="M53" s="68"/>
      <c r="N53" s="68"/>
      <c r="O53" s="68"/>
      <c r="P53" s="68"/>
      <c r="Q53" s="72"/>
      <c r="R53" s="43"/>
      <c r="S53" s="44"/>
      <c r="T53" s="44"/>
      <c r="U53" s="44"/>
    </row>
    <row r="54" spans="1:21" ht="16.5" customHeight="1" thickBot="1">
      <c r="A54" s="38" t="s">
        <v>11</v>
      </c>
      <c r="B54" s="39"/>
      <c r="C54" s="40" t="s">
        <v>30</v>
      </c>
      <c r="D54" s="41"/>
      <c r="E54" s="41"/>
      <c r="F54" s="41"/>
      <c r="G54" s="39"/>
      <c r="H54" s="40" t="s">
        <v>31</v>
      </c>
      <c r="I54" s="41"/>
      <c r="J54" s="41"/>
      <c r="K54" s="41"/>
      <c r="L54" s="41"/>
      <c r="M54" s="41"/>
      <c r="N54" s="41"/>
      <c r="O54" s="41"/>
      <c r="P54" s="41"/>
      <c r="Q54" s="39"/>
      <c r="R54" s="43"/>
      <c r="S54" s="44"/>
      <c r="T54" s="44"/>
      <c r="U54" s="44"/>
    </row>
    <row r="55" spans="1:21" ht="16.5" customHeight="1" thickBot="1">
      <c r="A55" s="38" t="s">
        <v>12</v>
      </c>
      <c r="B55" s="39"/>
      <c r="C55" s="40" t="s">
        <v>37</v>
      </c>
      <c r="D55" s="41"/>
      <c r="E55" s="41"/>
      <c r="F55" s="41"/>
      <c r="G55" s="39"/>
      <c r="H55" s="40" t="s">
        <v>38</v>
      </c>
      <c r="I55" s="41"/>
      <c r="J55" s="41"/>
      <c r="K55" s="41"/>
      <c r="L55" s="41"/>
      <c r="M55" s="41"/>
      <c r="N55" s="41"/>
      <c r="O55" s="41"/>
      <c r="P55" s="41"/>
      <c r="Q55" s="39"/>
      <c r="R55" s="43"/>
      <c r="S55" s="44"/>
      <c r="T55" s="44"/>
      <c r="U55" s="44"/>
    </row>
    <row r="56" spans="1:21" ht="16.5" customHeight="1" thickBot="1">
      <c r="A56" s="38" t="s">
        <v>13</v>
      </c>
      <c r="B56" s="39"/>
      <c r="C56" s="40" t="s">
        <v>25</v>
      </c>
      <c r="D56" s="41"/>
      <c r="E56" s="41"/>
      <c r="F56" s="41"/>
      <c r="G56" s="39"/>
      <c r="H56" s="40" t="s">
        <v>32</v>
      </c>
      <c r="I56" s="41"/>
      <c r="J56" s="41"/>
      <c r="K56" s="41"/>
      <c r="L56" s="41"/>
      <c r="M56" s="41"/>
      <c r="N56" s="41"/>
      <c r="O56" s="41"/>
      <c r="P56" s="41"/>
      <c r="Q56" s="39"/>
      <c r="R56" s="43"/>
      <c r="S56" s="44"/>
      <c r="T56" s="44"/>
      <c r="U56" s="44"/>
    </row>
    <row r="58" spans="1:6" ht="15.75">
      <c r="A58" s="45" t="s">
        <v>47</v>
      </c>
      <c r="B58" s="45"/>
      <c r="C58" s="45"/>
      <c r="D58" s="45"/>
      <c r="E58" s="45"/>
      <c r="F58" s="45"/>
    </row>
    <row r="59" spans="1:12" ht="15.75">
      <c r="A59" s="42" t="s">
        <v>20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7" ht="15.75">
      <c r="A60" s="42" t="s">
        <v>39</v>
      </c>
      <c r="B60" s="42"/>
      <c r="C60" s="42"/>
      <c r="D60" s="42"/>
      <c r="E60" s="42"/>
      <c r="F60" s="42"/>
      <c r="G60" s="42"/>
    </row>
  </sheetData>
  <sheetProtection/>
  <mergeCells count="196"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B12:D12"/>
    <mergeCell ref="K12:L12"/>
    <mergeCell ref="M12:N12"/>
    <mergeCell ref="P12:Q12"/>
    <mergeCell ref="R12:S12"/>
    <mergeCell ref="T12:U12"/>
    <mergeCell ref="B13:D13"/>
    <mergeCell ref="K13:L13"/>
    <mergeCell ref="M13:N13"/>
    <mergeCell ref="P13:Q13"/>
    <mergeCell ref="R13:S13"/>
    <mergeCell ref="T13:U13"/>
    <mergeCell ref="A14:A16"/>
    <mergeCell ref="B14:S14"/>
    <mergeCell ref="T14:U16"/>
    <mergeCell ref="B15:S15"/>
    <mergeCell ref="B16:S16"/>
    <mergeCell ref="B17:S17"/>
    <mergeCell ref="T17:U17"/>
    <mergeCell ref="A18:A19"/>
    <mergeCell ref="B18:G19"/>
    <mergeCell ref="H18:L19"/>
    <mergeCell ref="M18:S19"/>
    <mergeCell ref="T18:U19"/>
    <mergeCell ref="B20:C20"/>
    <mergeCell ref="D20:E20"/>
    <mergeCell ref="J20:K20"/>
    <mergeCell ref="N20:O20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T22:U24"/>
    <mergeCell ref="B25:S25"/>
    <mergeCell ref="T25:U25"/>
    <mergeCell ref="A26:A27"/>
    <mergeCell ref="B26:G27"/>
    <mergeCell ref="H26:L27"/>
    <mergeCell ref="M26:S27"/>
    <mergeCell ref="T26:U27"/>
    <mergeCell ref="J28:K28"/>
    <mergeCell ref="N28:O28"/>
    <mergeCell ref="P28:Q28"/>
    <mergeCell ref="R28:S28"/>
    <mergeCell ref="A22:A24"/>
    <mergeCell ref="B22:S24"/>
    <mergeCell ref="T28:U28"/>
    <mergeCell ref="B29:C29"/>
    <mergeCell ref="D29:E29"/>
    <mergeCell ref="J29:K29"/>
    <mergeCell ref="N29:O29"/>
    <mergeCell ref="P29:Q29"/>
    <mergeCell ref="R29:S29"/>
    <mergeCell ref="T29:U29"/>
    <mergeCell ref="B28:C28"/>
    <mergeCell ref="D28:E28"/>
    <mergeCell ref="T30:U31"/>
    <mergeCell ref="B32:S32"/>
    <mergeCell ref="T32:U32"/>
    <mergeCell ref="A33:A34"/>
    <mergeCell ref="B33:G34"/>
    <mergeCell ref="H33:L34"/>
    <mergeCell ref="M33:S34"/>
    <mergeCell ref="T33:U34"/>
    <mergeCell ref="J35:K35"/>
    <mergeCell ref="N35:O35"/>
    <mergeCell ref="P35:Q35"/>
    <mergeCell ref="R35:S35"/>
    <mergeCell ref="A30:A31"/>
    <mergeCell ref="B30:S31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B43:C43"/>
    <mergeCell ref="D43:E43"/>
    <mergeCell ref="J43:K43"/>
    <mergeCell ref="N43:O43"/>
    <mergeCell ref="Q43:R43"/>
    <mergeCell ref="S43:T43"/>
    <mergeCell ref="J45:K45"/>
    <mergeCell ref="N45:O45"/>
    <mergeCell ref="P45:Q45"/>
    <mergeCell ref="R45:S45"/>
    <mergeCell ref="B44:C44"/>
    <mergeCell ref="D44:E44"/>
    <mergeCell ref="J44:K44"/>
    <mergeCell ref="N44:O44"/>
    <mergeCell ref="Q44:R44"/>
    <mergeCell ref="S44:T44"/>
    <mergeCell ref="T45:U45"/>
    <mergeCell ref="B46:C46"/>
    <mergeCell ref="D46:E46"/>
    <mergeCell ref="J46:K46"/>
    <mergeCell ref="N46:O46"/>
    <mergeCell ref="P46:Q46"/>
    <mergeCell ref="R46:S46"/>
    <mergeCell ref="T46:U46"/>
    <mergeCell ref="B45:C45"/>
    <mergeCell ref="D45:E45"/>
    <mergeCell ref="A48:A49"/>
    <mergeCell ref="B48:C49"/>
    <mergeCell ref="D48:E49"/>
    <mergeCell ref="F48:F49"/>
    <mergeCell ref="G48:G49"/>
    <mergeCell ref="H48:H49"/>
    <mergeCell ref="I48:I49"/>
    <mergeCell ref="J48:K49"/>
    <mergeCell ref="L48:L49"/>
    <mergeCell ref="M48:M49"/>
    <mergeCell ref="N48:O49"/>
    <mergeCell ref="P48:Q49"/>
    <mergeCell ref="R48:S49"/>
    <mergeCell ref="T48:U49"/>
    <mergeCell ref="A50:A51"/>
    <mergeCell ref="B50:C51"/>
    <mergeCell ref="E50:E51"/>
    <mergeCell ref="F50:F51"/>
    <mergeCell ref="G50:G51"/>
    <mergeCell ref="H50:H51"/>
    <mergeCell ref="I50:I51"/>
    <mergeCell ref="J50:K51"/>
    <mergeCell ref="A54:B54"/>
    <mergeCell ref="C54:G54"/>
    <mergeCell ref="H54:Q54"/>
    <mergeCell ref="R54:U54"/>
    <mergeCell ref="L50:L51"/>
    <mergeCell ref="M50:M51"/>
    <mergeCell ref="N50:O51"/>
    <mergeCell ref="P50:Q51"/>
    <mergeCell ref="R50:S51"/>
    <mergeCell ref="T50:U51"/>
    <mergeCell ref="R55:U55"/>
    <mergeCell ref="A56:B56"/>
    <mergeCell ref="C56:G56"/>
    <mergeCell ref="H56:Q56"/>
    <mergeCell ref="R56:U56"/>
    <mergeCell ref="A52:B53"/>
    <mergeCell ref="C52:G53"/>
    <mergeCell ref="H52:Q52"/>
    <mergeCell ref="R52:U53"/>
    <mergeCell ref="H53:Q53"/>
    <mergeCell ref="A58:F58"/>
    <mergeCell ref="A59:L59"/>
    <mergeCell ref="A60:G60"/>
    <mergeCell ref="A55:B55"/>
    <mergeCell ref="C55:G55"/>
    <mergeCell ref="H55:Q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2013-05-22T10:26:52Z</cp:lastPrinted>
  <dcterms:created xsi:type="dcterms:W3CDTF">2009-10-23T03:44:58Z</dcterms:created>
  <dcterms:modified xsi:type="dcterms:W3CDTF">2013-05-22T10:27:03Z</dcterms:modified>
  <cp:category/>
  <cp:version/>
  <cp:contentType/>
  <cp:contentStatus/>
</cp:coreProperties>
</file>