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'Лист3'!$A$1:$O$24</definedName>
  </definedNames>
  <calcPr fullCalcOnLoad="1"/>
</workbook>
</file>

<file path=xl/sharedStrings.xml><?xml version="1.0" encoding="utf-8"?>
<sst xmlns="http://schemas.openxmlformats.org/spreadsheetml/2006/main" count="42" uniqueCount="39">
  <si>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</si>
  <si>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</si>
  <si>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</si>
  <si>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</si>
  <si>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</si>
  <si>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</si>
  <si>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</si>
  <si>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</si>
  <si>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</si>
  <si>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</si>
  <si>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</si>
  <si>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</si>
  <si>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</si>
  <si>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</si>
  <si>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</si>
  <si>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цена за единицу товара, руб.</t>
  </si>
  <si>
    <t>Кол-во</t>
  </si>
  <si>
    <t>Мясо говядины</t>
  </si>
  <si>
    <t xml:space="preserve"> мороженное, полуфабрикат крупнокусковой, 1 категории, бескостный, без стабилизаторов и красителей со сроком годности не более 6 месяцев ГОСТ 31799-2012-2012.Технический регламент Таможенного союза "О безопасности мяса и мясной продукции"
(ТР ТС 034/2013)  </t>
  </si>
  <si>
    <t>Печень говяжья</t>
  </si>
  <si>
    <t xml:space="preserve"> без признаков порчи, загрязнений, лимфатических узлов, крупных желчных протоков, коричневого и (или) светло-коричневого цвета, с неповрежденными оболочками светло-серого цвета, фасованная кусками в полиэтиленовые пленки не менее 2,5кг и не более 3кг,  ГОСТ  31799-2012. Технический регламент Таможенного союза "О безопасности мяса и мясной продукции" (ТР ТС 034/2013</t>
  </si>
  <si>
    <t>Горбуша</t>
  </si>
  <si>
    <t xml:space="preserve"> мороженый, потрошеный, обезглавленный, тушки рыбы должны быть непобитыми, с чистой поверхностью и естественной окраской, консистенция после оттаивания плотной, с запахом свежей рыбы, ГОСТ 32366-2013</t>
  </si>
  <si>
    <t>Минтай</t>
  </si>
  <si>
    <t xml:space="preserve"> мороженая, потрошеная, с головой, тушки рыбы должны быть непобитыми, с чистой поверхностью и естественной окраской, консистенция после оттаивания плотной, с запахом свежей рыбы, ГОСТ 32366-2013</t>
  </si>
  <si>
    <t>Поставщик № 3  ГПД 0187300005816000179-0062342-01 от 30.06.16, № реестровой записи контракта 3862200101116000037</t>
  </si>
  <si>
    <t>мясо</t>
  </si>
  <si>
    <t>печень</t>
  </si>
  <si>
    <t>минтай</t>
  </si>
  <si>
    <t>горбуша</t>
  </si>
  <si>
    <t>сад</t>
  </si>
  <si>
    <t>Коэффи-циент вариации</t>
  </si>
  <si>
    <t>Поставщик № 2  исх. 2084 от 12.12.17г. Вх. б/н от 12.12.17г.</t>
  </si>
  <si>
    <t>Дата подготовки обоснования начальной (максимальной) цены гражданско-правового договора: 10.01.2018 г.</t>
  </si>
  <si>
    <t>Поставщик № 1  исх. 2084/1 от 12.12.17г. Вх. б/н от 12.12.17г.</t>
  </si>
  <si>
    <t>Поставщик № 4  исх. 2084/2 от 12.12.17г. Вх. б/н от 10.01.18г.</t>
  </si>
  <si>
    <t>Ценовая информация составлена на основании 1 (одного) исполненных контрактов, размещенных в ЕИС и 3 (трех) коммерческих предложений.</t>
  </si>
  <si>
    <t>"Поставка мяса, печени и рыбы для питания детей дошкольного возраста"</t>
  </si>
  <si>
    <r>
      <t xml:space="preserve">УТВЕРЖДАЮ:    Директор Лицея им. Г.Ф. Атякшева                          ________________ Е.Ю. Павлюк
        </t>
    </r>
    <r>
      <rPr>
        <sz val="8"/>
        <rFont val="Times New Roman"/>
        <family val="1"/>
      </rPr>
      <t>М.П.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</si>
</sst>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 vertical="top"/>
    </xf>
    <xf numFmtId="0" fontId="2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4" fontId="0" fillId="0" borderId="10" xfId="0" applyNumberForma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19</xdr:row>
      <xdr:rowOff>57150</xdr:rowOff>
    </xdr:from>
    <xdr:to>
      <xdr:col>2</xdr:col>
      <xdr:colOff>542925</xdr:colOff>
      <xdr:row>21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1220450"/>
          <a:ext cx="1333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tabSelected="1" view="pageBreakPreview" zoomScaleSheetLayoutView="100" zoomScalePageLayoutView="0" workbookViewId="0" topLeftCell="A1">
      <selection activeCell="A24" sqref="A1:M24"/>
    </sheetView>
  </sheetViews>
  <sheetFormatPr defaultColWidth="9.140625" defaultRowHeight="12.75"/>
  <cols>
    <col min="1" max="1" width="5.421875" style="0" customWidth="1"/>
    <col min="2" max="2" width="16.8515625" style="0" customWidth="1"/>
    <col min="3" max="3" width="8.140625" style="0" customWidth="1"/>
    <col min="4" max="4" width="9.421875" style="0" customWidth="1"/>
    <col min="5" max="5" width="44.28125" style="0" customWidth="1"/>
    <col min="6" max="6" width="13.140625" style="0" customWidth="1"/>
    <col min="7" max="7" width="10.28125" style="0" customWidth="1"/>
    <col min="8" max="9" width="11.00390625" style="0" customWidth="1"/>
    <col min="10" max="10" width="11.421875" style="0" customWidth="1"/>
    <col min="11" max="12" width="11.7109375" style="0" customWidth="1"/>
    <col min="13" max="13" width="15.57421875" style="0" customWidth="1"/>
  </cols>
  <sheetData>
    <row r="1" spans="11:13" ht="77.25" customHeight="1">
      <c r="K1" s="27" t="s">
        <v>38</v>
      </c>
      <c r="L1" s="27"/>
      <c r="M1" s="27"/>
    </row>
    <row r="3" spans="1:13" ht="19.5" customHeight="1">
      <c r="A3" s="37" t="s">
        <v>11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7.25" customHeight="1">
      <c r="A4" s="38" t="s">
        <v>37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0.5" customHeight="1">
      <c r="A5" s="17"/>
      <c r="B5" s="17"/>
      <c r="C5" s="17"/>
      <c r="D5" s="17"/>
      <c r="E5" s="17"/>
      <c r="F5" s="17"/>
      <c r="G5" s="17"/>
      <c r="H5" s="17"/>
      <c r="I5" s="2"/>
      <c r="J5" s="2"/>
      <c r="K5" s="2"/>
      <c r="L5" s="2"/>
      <c r="M5" s="2"/>
    </row>
    <row r="6" spans="1:14" ht="15.75">
      <c r="A6" s="19" t="s">
        <v>33</v>
      </c>
      <c r="B6" s="19"/>
      <c r="C6" s="19"/>
      <c r="D6" s="19"/>
      <c r="E6" s="19"/>
      <c r="F6" s="19"/>
      <c r="G6" s="19"/>
      <c r="H6" s="19"/>
      <c r="I6" s="3"/>
      <c r="J6" s="3"/>
      <c r="K6" s="3"/>
      <c r="L6" s="3"/>
      <c r="M6" s="3"/>
      <c r="N6" s="3"/>
    </row>
    <row r="7" spans="1:14" ht="15.75" customHeight="1">
      <c r="A7" s="34" t="s">
        <v>10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4"/>
    </row>
    <row r="8" spans="1:14" ht="32.25" customHeight="1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4"/>
    </row>
    <row r="9" spans="1:14" s="15" customFormat="1" ht="15.75">
      <c r="A9" s="39" t="s">
        <v>36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14"/>
    </row>
    <row r="11" spans="1:13" ht="41.25" customHeight="1">
      <c r="A11" s="28" t="s">
        <v>4</v>
      </c>
      <c r="B11" s="28" t="s">
        <v>0</v>
      </c>
      <c r="C11" s="35" t="s">
        <v>5</v>
      </c>
      <c r="D11" s="28" t="s">
        <v>16</v>
      </c>
      <c r="E11" s="28" t="s">
        <v>1</v>
      </c>
      <c r="F11" s="28" t="s">
        <v>3</v>
      </c>
      <c r="G11" s="40" t="s">
        <v>2</v>
      </c>
      <c r="H11" s="41"/>
      <c r="I11" s="41"/>
      <c r="J11" s="42"/>
      <c r="K11" s="35" t="s">
        <v>15</v>
      </c>
      <c r="L11" s="35" t="s">
        <v>31</v>
      </c>
      <c r="M11" s="43" t="s">
        <v>8</v>
      </c>
    </row>
    <row r="12" spans="1:13" ht="138.75" customHeight="1">
      <c r="A12" s="28"/>
      <c r="B12" s="28"/>
      <c r="C12" s="36"/>
      <c r="D12" s="28"/>
      <c r="E12" s="28"/>
      <c r="F12" s="28"/>
      <c r="G12" s="26" t="s">
        <v>34</v>
      </c>
      <c r="H12" s="26" t="s">
        <v>32</v>
      </c>
      <c r="I12" s="26" t="s">
        <v>25</v>
      </c>
      <c r="J12" s="26" t="s">
        <v>35</v>
      </c>
      <c r="K12" s="36"/>
      <c r="L12" s="36"/>
      <c r="M12" s="43"/>
    </row>
    <row r="13" spans="1:13" ht="15">
      <c r="A13" s="10">
        <v>1</v>
      </c>
      <c r="B13" s="11">
        <v>2</v>
      </c>
      <c r="C13" s="10">
        <v>3</v>
      </c>
      <c r="D13" s="11">
        <v>4</v>
      </c>
      <c r="E13" s="10">
        <v>5</v>
      </c>
      <c r="F13" s="11">
        <v>6</v>
      </c>
      <c r="G13" s="11">
        <v>10</v>
      </c>
      <c r="H13" s="11">
        <v>8</v>
      </c>
      <c r="I13" s="10">
        <v>9</v>
      </c>
      <c r="J13" s="23">
        <v>10</v>
      </c>
      <c r="K13" s="10">
        <v>11</v>
      </c>
      <c r="L13" s="10">
        <v>12</v>
      </c>
      <c r="M13" s="10">
        <v>13</v>
      </c>
    </row>
    <row r="14" spans="1:13" ht="111.75" customHeight="1">
      <c r="A14" s="10">
        <v>1</v>
      </c>
      <c r="B14" s="10" t="s">
        <v>17</v>
      </c>
      <c r="C14" s="10" t="s">
        <v>14</v>
      </c>
      <c r="D14" s="11">
        <v>1400</v>
      </c>
      <c r="E14" s="10" t="s">
        <v>18</v>
      </c>
      <c r="F14" s="11">
        <v>4</v>
      </c>
      <c r="G14" s="22">
        <v>380</v>
      </c>
      <c r="H14" s="22">
        <v>450</v>
      </c>
      <c r="I14" s="13">
        <v>300</v>
      </c>
      <c r="J14" s="25">
        <v>460</v>
      </c>
      <c r="K14" s="13">
        <v>397.5</v>
      </c>
      <c r="L14" s="13">
        <f>STDEVA(G14:J14)/(SUM(G14:J14)/COUNTIF(G14:J14,"&gt;0"))</f>
        <v>0.18642963585254263</v>
      </c>
      <c r="M14" s="13">
        <f>D14*K14</f>
        <v>556500</v>
      </c>
    </row>
    <row r="15" spans="1:13" ht="155.25" customHeight="1">
      <c r="A15" s="10">
        <v>2</v>
      </c>
      <c r="B15" s="20" t="s">
        <v>19</v>
      </c>
      <c r="C15" s="10" t="s">
        <v>14</v>
      </c>
      <c r="D15" s="11">
        <f>T20</f>
        <v>300</v>
      </c>
      <c r="E15" s="10" t="s">
        <v>20</v>
      </c>
      <c r="F15" s="11">
        <v>4</v>
      </c>
      <c r="G15" s="22">
        <v>200</v>
      </c>
      <c r="H15" s="22">
        <v>180</v>
      </c>
      <c r="I15" s="13">
        <v>154</v>
      </c>
      <c r="J15" s="25">
        <v>220</v>
      </c>
      <c r="K15" s="13">
        <v>188.5</v>
      </c>
      <c r="L15" s="13">
        <f>STDEVA(G15:J15)/(SUM(G15:J15)/COUNTIF(G15:J15,"&gt;0"))</f>
        <v>0.14964224932300638</v>
      </c>
      <c r="M15" s="13">
        <f>D15*K15</f>
        <v>56550</v>
      </c>
    </row>
    <row r="16" spans="1:13" ht="76.5" customHeight="1">
      <c r="A16" s="10">
        <v>3</v>
      </c>
      <c r="B16" s="11" t="s">
        <v>23</v>
      </c>
      <c r="C16" s="10" t="s">
        <v>14</v>
      </c>
      <c r="D16" s="11">
        <v>450</v>
      </c>
      <c r="E16" s="10" t="s">
        <v>22</v>
      </c>
      <c r="F16" s="11">
        <v>4</v>
      </c>
      <c r="G16" s="22">
        <v>93</v>
      </c>
      <c r="H16" s="22">
        <v>115</v>
      </c>
      <c r="I16" s="13">
        <v>96</v>
      </c>
      <c r="J16" s="25">
        <v>125</v>
      </c>
      <c r="K16" s="13">
        <v>107.25</v>
      </c>
      <c r="L16" s="13">
        <f>STDEVA(G16:J16)/(SUM(G16:J16)/COUNTIF(G16:J16,"&gt;0"))</f>
        <v>0.14290901111529145</v>
      </c>
      <c r="M16" s="13">
        <f>D16*K16</f>
        <v>48262.5</v>
      </c>
    </row>
    <row r="17" spans="1:19" ht="84" customHeight="1">
      <c r="A17" s="10">
        <v>4</v>
      </c>
      <c r="B17" s="21" t="s">
        <v>21</v>
      </c>
      <c r="C17" s="10" t="s">
        <v>14</v>
      </c>
      <c r="D17" s="11">
        <v>450</v>
      </c>
      <c r="E17" s="10" t="s">
        <v>24</v>
      </c>
      <c r="F17" s="12">
        <v>4</v>
      </c>
      <c r="G17" s="13">
        <v>200</v>
      </c>
      <c r="H17" s="13">
        <v>220</v>
      </c>
      <c r="I17" s="13">
        <v>182</v>
      </c>
      <c r="J17" s="25">
        <v>240</v>
      </c>
      <c r="K17" s="13">
        <v>210.5</v>
      </c>
      <c r="L17" s="13">
        <f>STDEVA(G17:J17)/(SUM(G17:J17)/COUNTIF(G17:J17,"&gt;0"))</f>
        <v>0.11901794092866859</v>
      </c>
      <c r="M17" s="13">
        <f>D17*K17</f>
        <v>94725</v>
      </c>
      <c r="N17" s="6"/>
      <c r="S17" s="5"/>
    </row>
    <row r="18" spans="1:22" ht="15.75">
      <c r="A18" s="30" t="s">
        <v>12</v>
      </c>
      <c r="B18" s="31"/>
      <c r="C18" s="31"/>
      <c r="D18" s="31"/>
      <c r="E18" s="32"/>
      <c r="F18" s="31"/>
      <c r="G18" s="31"/>
      <c r="H18" s="31"/>
      <c r="I18" s="31"/>
      <c r="J18" s="31"/>
      <c r="K18" s="31"/>
      <c r="L18" s="18"/>
      <c r="M18" s="1">
        <f>SUM(M14:M17)</f>
        <v>756037.5</v>
      </c>
      <c r="R18" s="23"/>
      <c r="S18" s="23"/>
      <c r="T18" s="24" t="s">
        <v>30</v>
      </c>
      <c r="U18" s="24"/>
      <c r="V18" s="24"/>
    </row>
    <row r="19" spans="1:23" s="8" customFormat="1" ht="11.25">
      <c r="A19" s="7" t="s">
        <v>6</v>
      </c>
      <c r="B19" s="7"/>
      <c r="R19" s="24" t="s">
        <v>26</v>
      </c>
      <c r="S19" s="24"/>
      <c r="T19" s="24">
        <v>1500</v>
      </c>
      <c r="U19" s="24"/>
      <c r="V19" s="24"/>
      <c r="W19" s="8">
        <f>T19+U19+V19</f>
        <v>1500</v>
      </c>
    </row>
    <row r="20" spans="18:23" s="8" customFormat="1" ht="11.25">
      <c r="R20" s="24" t="s">
        <v>27</v>
      </c>
      <c r="S20" s="24"/>
      <c r="T20" s="24">
        <v>300</v>
      </c>
      <c r="U20" s="24"/>
      <c r="V20" s="24"/>
      <c r="W20" s="8">
        <v>400</v>
      </c>
    </row>
    <row r="21" spans="18:23" s="8" customFormat="1" ht="11.25">
      <c r="R21" s="24" t="s">
        <v>28</v>
      </c>
      <c r="S21" s="24"/>
      <c r="T21" s="24">
        <v>600</v>
      </c>
      <c r="U21" s="24"/>
      <c r="V21" s="24"/>
      <c r="W21" s="8">
        <f>T21+U21+V21</f>
        <v>600</v>
      </c>
    </row>
    <row r="22" spans="18:23" s="8" customFormat="1" ht="11.25">
      <c r="R22" s="24" t="s">
        <v>29</v>
      </c>
      <c r="S22" s="24"/>
      <c r="T22" s="24">
        <v>600</v>
      </c>
      <c r="U22" s="24"/>
      <c r="V22" s="24"/>
      <c r="W22" s="8">
        <f>T22+U22+V22</f>
        <v>600</v>
      </c>
    </row>
    <row r="23" spans="1:15" s="8" customFormat="1" ht="90" customHeight="1">
      <c r="A23" s="29" t="s">
        <v>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9"/>
      <c r="O23" s="16"/>
    </row>
    <row r="24" s="8" customFormat="1" ht="11.25">
      <c r="A24" s="7" t="s">
        <v>13</v>
      </c>
    </row>
  </sheetData>
  <sheetProtection/>
  <mergeCells count="18">
    <mergeCell ref="M11:M12"/>
    <mergeCell ref="A9:M9"/>
    <mergeCell ref="F11:F12"/>
    <mergeCell ref="K11:K12"/>
    <mergeCell ref="D11:D12"/>
    <mergeCell ref="B11:B12"/>
    <mergeCell ref="L11:L12"/>
    <mergeCell ref="G11:J11"/>
    <mergeCell ref="K1:M1"/>
    <mergeCell ref="E11:E12"/>
    <mergeCell ref="A23:M23"/>
    <mergeCell ref="A18:K18"/>
    <mergeCell ref="A8:M8"/>
    <mergeCell ref="A7:M7"/>
    <mergeCell ref="A11:A12"/>
    <mergeCell ref="C11:C12"/>
    <mergeCell ref="A3:M3"/>
    <mergeCell ref="A4:M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Лариса Леонтиновна</cp:lastModifiedBy>
  <cp:lastPrinted>2018-01-30T09:35:20Z</cp:lastPrinted>
  <dcterms:created xsi:type="dcterms:W3CDTF">1996-10-08T23:32:33Z</dcterms:created>
  <dcterms:modified xsi:type="dcterms:W3CDTF">2018-01-30T09:41:17Z</dcterms:modified>
  <cp:category/>
  <cp:version/>
  <cp:contentType/>
  <cp:contentStatus/>
</cp:coreProperties>
</file>