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732" activeTab="1"/>
  </bookViews>
  <sheets>
    <sheet name="Лист3" sheetId="1" r:id="rId1"/>
    <sheet name="Лист1" sheetId="2" r:id="rId2"/>
  </sheets>
  <definedNames>
    <definedName name="_xlnm.Print_Area" localSheetId="0">'Лист3'!$A$1:$N$22</definedName>
  </definedNames>
  <calcPr fullCalcOnLoad="1"/>
</workbook>
</file>

<file path=xl/sharedStrings.xml><?xml version="1.0" encoding="utf-8"?>
<sst xmlns="http://schemas.openxmlformats.org/spreadsheetml/2006/main" count="64" uniqueCount="53">
  <si>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</si>
  <si>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</si>
  <si>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</si>
  <si>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</si>
  <si>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</si>
  <si>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</si>
  <si>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</si>
  <si>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</si>
  <si>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</si>
  <si>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</si>
  <si>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</si>
  <si>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</si>
  <si>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</si>
  <si>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</si>
  <si>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</si>
  <si>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</si>
  <si>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</si>
  <si>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</si>
  <si>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</si>
  <si>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"Оказание услуг  по охране ДЮЦ "Прометей"</t>
  </si>
  <si>
    <t>Дата подготовки обоснования начальной (максимальной) цены гражданско-правового договора: 31.07.2014 г.</t>
  </si>
  <si>
    <t xml:space="preserve"> услуги  по охране ДЮЦ "Прометей" (уд. Менделеева, 30)</t>
  </si>
  <si>
    <t>Поставщик №1  Вх.  № 619 от 28.07.14г.</t>
  </si>
  <si>
    <t>Поставщик №2  Вх. 625 от 28.07.14г.</t>
  </si>
  <si>
    <t>Поставщик №3  Вх. 639 от 31.07.14г.</t>
  </si>
  <si>
    <t xml:space="preserve">№ 1 </t>
  </si>
  <si>
    <t>ООО ЧОО "Правопорядок Охрана", коммерческое предложение вход. № 619, от 28.07.2014</t>
  </si>
  <si>
    <t>№ 2</t>
  </si>
  <si>
    <t>№ 3</t>
  </si>
  <si>
    <t>ООО "ЧОО "Альтернатива- Охрана", коммерческое предложение вход. № 625, от 28.07.2014</t>
  </si>
  <si>
    <t>ООО ЧОО "Сокол Сервис", коммерческое предложение вход. № 639, от 31.07.2014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</si>
  <si>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</si>
  <si>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</si>
  <si>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 xml:space="preserve">Поставщик №4  </t>
  </si>
  <si>
    <t xml:space="preserve">Поставщик №5   </t>
  </si>
  <si>
    <t>не предоставлено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</si>
  <si>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</si>
  <si>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</si>
  <si>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</si>
  <si>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</si>
  <si>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Кол-во часов</t>
  </si>
  <si>
    <t xml:space="preserve">Расчет начальной (максимальной) цены </t>
  </si>
  <si>
    <t>"Оказание услуг  по охране учреждения"</t>
  </si>
  <si>
    <t>Начальная (максимальная) цена в размере 868 140,00</t>
  </si>
  <si>
    <t>Директор__________________________С.Н.Дюльдина</t>
  </si>
  <si>
    <t>Дата составления сводной таблицы 12.11.2015г.</t>
  </si>
  <si>
    <t>1* Коммерческое предложение № б/н от 09.11.2015г.</t>
  </si>
  <si>
    <t>1* Коммерческое предложение № б/н от 11.11.2015г.</t>
  </si>
  <si>
    <t>1* Коммерческое предложение № б/н от 10.11.2015г.</t>
  </si>
  <si>
    <t>Исполнитель _______________________Л.К. Маслова</t>
  </si>
  <si>
    <t xml:space="preserve"> услуги  по охране  (ул. Садовая, 1 б)</t>
  </si>
  <si>
    <t xml:space="preserve"> услуги  по охране  (ул. Свердлова, 12)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</si>
  <si>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гражданско-правовым договором.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</si>
</sst>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indent="4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3342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="85" zoomScaleNormal="85" zoomScaleSheetLayoutView="72" workbookViewId="0" topLeftCell="A19">
      <selection activeCell="A24" sqref="A24:G3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1.8515625" style="0" customWidth="1"/>
    <col min="8" max="8" width="10.28125" style="0" customWidth="1"/>
    <col min="9" max="9" width="10.421875" style="0" customWidth="1"/>
    <col min="10" max="10" width="10.7109375" style="0" customWidth="1"/>
    <col min="11" max="11" width="10.140625" style="0" customWidth="1"/>
    <col min="12" max="12" width="9.00390625" style="0" customWidth="1"/>
    <col min="13" max="13" width="14.140625" style="0" customWidth="1"/>
    <col min="14" max="14" width="19.57421875" style="0" customWidth="1"/>
  </cols>
  <sheetData>
    <row r="2" spans="1:14" ht="19.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7.25" customHeight="1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">
      <c r="A5" s="9" t="s">
        <v>20</v>
      </c>
      <c r="B5" s="9"/>
      <c r="C5" s="9"/>
      <c r="D5" s="9"/>
      <c r="E5" s="15"/>
      <c r="F5" s="15"/>
      <c r="G5" s="15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49" t="s">
        <v>12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0"/>
    </row>
    <row r="7" spans="1:15" ht="32.25" customHeight="1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0"/>
    </row>
    <row r="8" spans="1:15" ht="15">
      <c r="A8" s="49" t="s">
        <v>13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0"/>
    </row>
    <row r="10" spans="1:14" ht="27" customHeight="1">
      <c r="A10" s="50" t="s">
        <v>6</v>
      </c>
      <c r="B10" s="50" t="s">
        <v>0</v>
      </c>
      <c r="C10" s="51" t="s">
        <v>7</v>
      </c>
      <c r="D10" s="50" t="s">
        <v>5</v>
      </c>
      <c r="E10" s="50" t="s">
        <v>1</v>
      </c>
      <c r="F10" s="50" t="s">
        <v>4</v>
      </c>
      <c r="G10" s="42" t="s">
        <v>2</v>
      </c>
      <c r="H10" s="42"/>
      <c r="I10" s="42"/>
      <c r="J10" s="42"/>
      <c r="K10" s="42"/>
      <c r="L10" s="55" t="s">
        <v>17</v>
      </c>
      <c r="M10" s="50" t="s">
        <v>3</v>
      </c>
      <c r="N10" s="50" t="s">
        <v>10</v>
      </c>
    </row>
    <row r="11" spans="1:14" ht="97.5" customHeight="1">
      <c r="A11" s="50"/>
      <c r="B11" s="50"/>
      <c r="C11" s="52"/>
      <c r="D11" s="50"/>
      <c r="E11" s="50"/>
      <c r="F11" s="50"/>
      <c r="G11" s="16" t="s">
        <v>22</v>
      </c>
      <c r="H11" s="16" t="s">
        <v>23</v>
      </c>
      <c r="I11" s="16" t="s">
        <v>24</v>
      </c>
      <c r="J11" s="16" t="s">
        <v>33</v>
      </c>
      <c r="K11" s="16" t="s">
        <v>34</v>
      </c>
      <c r="L11" s="56"/>
      <c r="M11" s="50"/>
      <c r="N11" s="50"/>
    </row>
    <row r="12" spans="1:14" ht="1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5" ht="240" customHeight="1">
      <c r="A13" s="1">
        <v>1</v>
      </c>
      <c r="B13" s="2" t="s">
        <v>21</v>
      </c>
      <c r="C13" s="2" t="s">
        <v>16</v>
      </c>
      <c r="D13" s="12">
        <v>1104</v>
      </c>
      <c r="E13" s="14" t="s">
        <v>18</v>
      </c>
      <c r="F13" s="11">
        <v>3</v>
      </c>
      <c r="G13" s="3">
        <v>150</v>
      </c>
      <c r="H13" s="3">
        <v>120</v>
      </c>
      <c r="I13" s="3">
        <v>170</v>
      </c>
      <c r="J13" s="3" t="s">
        <v>35</v>
      </c>
      <c r="K13" s="3" t="s">
        <v>35</v>
      </c>
      <c r="L13" s="3">
        <f>(I13+H13+G13)/3</f>
        <v>146.66666666666666</v>
      </c>
      <c r="M13" s="4">
        <f>STDEVA(G13:I13)/(SUM(G13:I13)/COUNTIF(G13:I13,"&gt;0"))</f>
        <v>0.17158714625615326</v>
      </c>
      <c r="N13" s="3">
        <v>161923.68</v>
      </c>
      <c r="O13" s="13"/>
    </row>
    <row r="14" spans="1:14" ht="15">
      <c r="A14" s="44" t="s">
        <v>14</v>
      </c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7"/>
      <c r="N14" s="5">
        <f>SUM(N13:N13)</f>
        <v>161923.68</v>
      </c>
    </row>
    <row r="16" spans="1:2" ht="15">
      <c r="A16" s="7" t="s">
        <v>8</v>
      </c>
      <c r="B16" s="7"/>
    </row>
    <row r="20" spans="1:15" ht="106.5" customHeight="1">
      <c r="A20" s="43" t="s">
        <v>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6"/>
    </row>
    <row r="22" ht="15">
      <c r="A22" s="7" t="s">
        <v>15</v>
      </c>
    </row>
    <row r="25" spans="2:3" ht="12.75">
      <c r="B25" t="s">
        <v>25</v>
      </c>
      <c r="C25" t="s">
        <v>26</v>
      </c>
    </row>
    <row r="26" spans="2:3" ht="12.75">
      <c r="B26" t="s">
        <v>27</v>
      </c>
      <c r="C26" t="s">
        <v>29</v>
      </c>
    </row>
    <row r="27" spans="2:3" ht="12.75">
      <c r="B27" t="s">
        <v>28</v>
      </c>
      <c r="C27" t="s">
        <v>30</v>
      </c>
    </row>
    <row r="31" ht="12.75">
      <c r="B31" t="s">
        <v>31</v>
      </c>
    </row>
  </sheetData>
  <sheetProtection/>
  <mergeCells count="17">
    <mergeCell ref="A2:N2"/>
    <mergeCell ref="A3:N3"/>
    <mergeCell ref="N10:N11"/>
    <mergeCell ref="M10:M11"/>
    <mergeCell ref="A8:N8"/>
    <mergeCell ref="F10:F11"/>
    <mergeCell ref="L10:L11"/>
    <mergeCell ref="D10:D11"/>
    <mergeCell ref="B10:B11"/>
    <mergeCell ref="E10:E11"/>
    <mergeCell ref="G10:K10"/>
    <mergeCell ref="A20:N20"/>
    <mergeCell ref="A14:M14"/>
    <mergeCell ref="A7:N7"/>
    <mergeCell ref="A6:N6"/>
    <mergeCell ref="A10:A11"/>
    <mergeCell ref="C10:C11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7" zoomScaleNormal="87" zoomScalePageLayoutView="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20.140625" style="0" customWidth="1"/>
    <col min="3" max="3" width="52.28125" style="0" customWidth="1"/>
    <col min="4" max="4" width="8.421875" style="0" customWidth="1"/>
    <col min="5" max="7" width="7.7109375" style="0" customWidth="1"/>
    <col min="9" max="9" width="8.7109375" style="0" customWidth="1"/>
    <col min="10" max="10" width="18.57421875" style="0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2.75" customHeight="1">
      <c r="A5" s="63" t="s">
        <v>6</v>
      </c>
      <c r="B5" s="63" t="s">
        <v>0</v>
      </c>
      <c r="C5" s="64" t="s">
        <v>1</v>
      </c>
      <c r="D5" s="38"/>
      <c r="E5" s="68" t="s">
        <v>2</v>
      </c>
      <c r="F5" s="68"/>
      <c r="G5" s="69"/>
      <c r="H5" s="70" t="s">
        <v>17</v>
      </c>
      <c r="I5" s="24"/>
      <c r="J5" s="63" t="s">
        <v>41</v>
      </c>
    </row>
    <row r="6" spans="1:10" ht="56.25" customHeight="1">
      <c r="A6" s="63"/>
      <c r="B6" s="63"/>
      <c r="C6" s="64"/>
      <c r="D6" s="74" t="s">
        <v>7</v>
      </c>
      <c r="E6" s="35" t="s">
        <v>36</v>
      </c>
      <c r="F6" s="30" t="s">
        <v>37</v>
      </c>
      <c r="G6" s="30" t="s">
        <v>38</v>
      </c>
      <c r="H6" s="71"/>
      <c r="I6" s="25" t="s">
        <v>40</v>
      </c>
      <c r="J6" s="63"/>
    </row>
    <row r="7" spans="1:10" ht="12.75">
      <c r="A7" s="19">
        <v>1</v>
      </c>
      <c r="B7" s="20">
        <v>2</v>
      </c>
      <c r="C7" s="33">
        <v>3</v>
      </c>
      <c r="D7" s="75"/>
      <c r="E7" s="36">
        <v>5</v>
      </c>
      <c r="F7" s="31">
        <v>6</v>
      </c>
      <c r="G7" s="27">
        <v>7</v>
      </c>
      <c r="H7" s="19">
        <v>8</v>
      </c>
      <c r="I7" s="19">
        <v>9</v>
      </c>
      <c r="J7" s="19">
        <v>10</v>
      </c>
    </row>
    <row r="8" spans="1:10" ht="123" customHeight="1">
      <c r="A8" s="19">
        <v>1</v>
      </c>
      <c r="B8" s="32" t="s">
        <v>50</v>
      </c>
      <c r="C8" s="21" t="s">
        <v>52</v>
      </c>
      <c r="D8" s="37" t="s">
        <v>16</v>
      </c>
      <c r="E8" s="22">
        <v>140</v>
      </c>
      <c r="F8" s="22">
        <v>130</v>
      </c>
      <c r="G8" s="22">
        <v>150</v>
      </c>
      <c r="H8" s="22">
        <f>(G8+F8+E8)/3</f>
        <v>140</v>
      </c>
      <c r="I8" s="34">
        <v>3250</v>
      </c>
      <c r="J8" s="22">
        <f>H8*I8</f>
        <v>455000</v>
      </c>
    </row>
    <row r="9" spans="1:10" ht="126.75" customHeight="1">
      <c r="A9" s="19">
        <v>1</v>
      </c>
      <c r="B9" s="32" t="s">
        <v>51</v>
      </c>
      <c r="C9" s="21" t="s">
        <v>52</v>
      </c>
      <c r="D9" s="28" t="s">
        <v>16</v>
      </c>
      <c r="E9" s="22">
        <v>140</v>
      </c>
      <c r="F9" s="22">
        <v>130</v>
      </c>
      <c r="G9" s="22">
        <v>150</v>
      </c>
      <c r="H9" s="22">
        <f>(G9+F9+E9)/3</f>
        <v>140</v>
      </c>
      <c r="I9" s="34">
        <v>2951</v>
      </c>
      <c r="J9" s="22">
        <f>H9*I9</f>
        <v>413140</v>
      </c>
    </row>
    <row r="10" spans="1:10" ht="12.75">
      <c r="A10" s="72" t="s">
        <v>39</v>
      </c>
      <c r="B10" s="73"/>
      <c r="C10" s="73"/>
      <c r="D10" s="73"/>
      <c r="E10" s="73"/>
      <c r="F10" s="73"/>
      <c r="G10" s="73"/>
      <c r="H10" s="73"/>
      <c r="I10" s="26"/>
      <c r="J10" s="23">
        <f>J8+J9</f>
        <v>868140</v>
      </c>
    </row>
    <row r="11" spans="1:10" ht="0" customHeight="1" hidden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hidden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 hidden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 hidden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 hidden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0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2.75" hidden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2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65" t="s">
        <v>46</v>
      </c>
      <c r="B19" s="65"/>
      <c r="C19" s="65"/>
      <c r="D19" s="17"/>
      <c r="E19" s="17"/>
      <c r="F19" s="17"/>
      <c r="G19" s="17"/>
      <c r="H19" s="17"/>
      <c r="I19" s="17"/>
      <c r="J19" s="17"/>
    </row>
    <row r="20" spans="1:10" ht="12.75">
      <c r="A20" s="65" t="s">
        <v>47</v>
      </c>
      <c r="B20" s="65"/>
      <c r="C20" s="65"/>
      <c r="D20" s="17"/>
      <c r="E20" s="17"/>
      <c r="F20" s="17"/>
      <c r="G20" s="17"/>
      <c r="H20" s="17"/>
      <c r="I20" s="17"/>
      <c r="J20" s="17"/>
    </row>
    <row r="21" spans="1:10" ht="12.75">
      <c r="A21" s="65" t="s">
        <v>48</v>
      </c>
      <c r="B21" s="65"/>
      <c r="C21" s="65"/>
      <c r="D21" s="17"/>
      <c r="E21" s="17"/>
      <c r="F21" s="17"/>
      <c r="G21" s="17"/>
      <c r="H21" s="17"/>
      <c r="I21" s="17"/>
      <c r="J21" s="17"/>
    </row>
    <row r="22" spans="1:10" ht="12.75">
      <c r="A22" s="76"/>
      <c r="B22" s="76"/>
      <c r="C22" s="76"/>
      <c r="D22" s="17"/>
      <c r="E22" s="17"/>
      <c r="F22" s="17"/>
      <c r="G22" s="17"/>
      <c r="H22" s="17"/>
      <c r="I22" s="17"/>
      <c r="J22" s="17"/>
    </row>
    <row r="23" spans="1:10" ht="12.75">
      <c r="A23" s="57" t="s">
        <v>43</v>
      </c>
      <c r="B23" s="57"/>
      <c r="C23" s="57"/>
      <c r="D23" s="17"/>
      <c r="E23" s="17"/>
      <c r="F23" s="17"/>
      <c r="G23" s="17"/>
      <c r="H23" s="17"/>
      <c r="I23" s="17"/>
      <c r="J23" s="17"/>
    </row>
    <row r="24" spans="1:10" ht="13.5" customHeight="1">
      <c r="A24" s="58" t="s">
        <v>45</v>
      </c>
      <c r="B24" s="58"/>
      <c r="C24" s="58"/>
      <c r="D24" s="17"/>
      <c r="E24" s="17"/>
      <c r="F24" s="17"/>
      <c r="G24" s="17"/>
      <c r="H24" s="17"/>
      <c r="I24" s="17"/>
      <c r="J24" s="17"/>
    </row>
    <row r="25" spans="1:10" ht="13.5" customHeight="1">
      <c r="A25" s="66" t="s">
        <v>44</v>
      </c>
      <c r="B25" s="66"/>
      <c r="C25" s="66"/>
      <c r="D25" s="17"/>
      <c r="E25" s="17"/>
      <c r="F25" s="17"/>
      <c r="G25" s="17"/>
      <c r="H25" s="17"/>
      <c r="I25" s="17"/>
      <c r="J25" s="39"/>
    </row>
    <row r="26" spans="1:10" ht="13.5" customHeight="1">
      <c r="A26" s="67"/>
      <c r="B26" s="67"/>
      <c r="C26" s="18"/>
      <c r="D26" s="17"/>
      <c r="E26" s="17"/>
      <c r="F26" s="17"/>
      <c r="G26" s="17"/>
      <c r="H26" s="17"/>
      <c r="I26" s="17"/>
      <c r="J26" s="17"/>
    </row>
    <row r="27" spans="1:10" ht="0.75" customHeight="1">
      <c r="A27" s="29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 customHeight="1">
      <c r="A28" s="59" t="s">
        <v>49</v>
      </c>
      <c r="B28" s="59"/>
      <c r="C28" s="59"/>
      <c r="D28" s="40"/>
      <c r="E28" s="17"/>
      <c r="F28" s="17"/>
      <c r="G28" s="17"/>
      <c r="H28" s="17"/>
      <c r="I28" s="17"/>
      <c r="J28" s="17"/>
    </row>
    <row r="29" spans="4:10" ht="15.75" customHeight="1">
      <c r="D29" s="41"/>
      <c r="E29" s="17"/>
      <c r="F29" s="17"/>
      <c r="G29" s="17"/>
      <c r="H29" s="17"/>
      <c r="I29" s="17"/>
      <c r="J29" s="17"/>
    </row>
    <row r="30" spans="1:10" ht="21" customHeight="1">
      <c r="A30" s="59"/>
      <c r="B30" s="59"/>
      <c r="C30" s="59"/>
      <c r="D30" s="59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sheetProtection/>
  <mergeCells count="22">
    <mergeCell ref="A21:C21"/>
    <mergeCell ref="A22:C22"/>
    <mergeCell ref="A19:C19"/>
    <mergeCell ref="A20:C20"/>
    <mergeCell ref="A25:C25"/>
    <mergeCell ref="A26:B26"/>
    <mergeCell ref="A16:J16"/>
    <mergeCell ref="E5:G5"/>
    <mergeCell ref="H5:H6"/>
    <mergeCell ref="J5:J6"/>
    <mergeCell ref="A10:H10"/>
    <mergeCell ref="D6:D7"/>
    <mergeCell ref="A23:C23"/>
    <mergeCell ref="A24:C24"/>
    <mergeCell ref="A28:C28"/>
    <mergeCell ref="A30:D30"/>
    <mergeCell ref="A2:J2"/>
    <mergeCell ref="A3:J3"/>
    <mergeCell ref="A4:J4"/>
    <mergeCell ref="A5:A6"/>
    <mergeCell ref="B5:B6"/>
    <mergeCell ref="C5:C6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2015-11-12T12:56:59Z</cp:lastPrinted>
  <dcterms:created xsi:type="dcterms:W3CDTF">1996-10-08T23:32:33Z</dcterms:created>
  <dcterms:modified xsi:type="dcterms:W3CDTF">2015-11-19T10:55:48Z</dcterms:modified>
  <cp:category/>
  <cp:version/>
  <cp:contentType/>
  <cp:contentStatus/>
</cp:coreProperties>
</file>