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информация" sheetId="1" r:id="rId1"/>
    <sheet name="показатели" sheetId="2" r:id="rId2"/>
  </sheets>
  <definedNames>
    <definedName name="Excel_BuiltIn_Print_Area_1">'информация'!$A$2:$M$161</definedName>
    <definedName name="Excel_BuiltIn_Print_Area_1_1">'информация'!$A$2:$M$42</definedName>
    <definedName name="_xlnm.Print_Area" localSheetId="0">'информация'!$A$1:$M$49</definedName>
  </definedNames>
  <calcPr fullCalcOnLoad="1"/>
</workbook>
</file>

<file path=xl/sharedStrings.xml><?xml version="1.0" encoding="utf-8"?>
<sst xmlns="http://schemas.openxmlformats.org/spreadsheetml/2006/main" count="208" uniqueCount="135">
  <si>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</si>
  <si>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</si>
  <si>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</si>
  <si>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</si>
  <si>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</si>
  <si>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</si>
  <si>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</si>
  <si>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</si>
  <si>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</si>
  <si>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</si>
  <si>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1.2</t>
  </si>
  <si>
    <t>1.4</t>
  </si>
  <si>
    <t>2.1</t>
  </si>
  <si>
    <t>3.1</t>
  </si>
  <si>
    <t xml:space="preserve">Выплата ежемесячного денежного вознаграждения Почетным гражданам города Югорска
</t>
  </si>
  <si>
    <t>3.2</t>
  </si>
  <si>
    <t>Компенсация стоимости проезда Почетным гражданам для участия в праздновании «Дня города Югорска»</t>
  </si>
  <si>
    <t>3.3</t>
  </si>
  <si>
    <t>4.1</t>
  </si>
  <si>
    <t>4.2</t>
  </si>
  <si>
    <t>4.3</t>
  </si>
  <si>
    <t>5.1</t>
  </si>
  <si>
    <t xml:space="preserve">Оказание единовременной материальной помощи гражданам, попавшим в трудную жизненную ситуацию </t>
  </si>
  <si>
    <t>5.2</t>
  </si>
  <si>
    <t>6.1</t>
  </si>
  <si>
    <t>1.1</t>
  </si>
  <si>
    <t>Выплаты ко Дню  г. Югорска-гражданам из числа первопроходцев, старожил города, работающих с 1962-1970 годы</t>
  </si>
  <si>
    <t>Источники финансирования</t>
  </si>
  <si>
    <t xml:space="preserve">Выплаты единовременной материальной помощи гражданам на организацию похорон инвалидов и участников Великой Отечественной войны </t>
  </si>
  <si>
    <t>9</t>
  </si>
  <si>
    <t>10</t>
  </si>
  <si>
    <t>1.2.1</t>
  </si>
  <si>
    <t>1.2.2</t>
  </si>
  <si>
    <t xml:space="preserve">            Прочие мероприятия </t>
  </si>
  <si>
    <t>Ответственный исполнитель/соисполнитель (наименование органа или структурного подразделения)</t>
  </si>
  <si>
    <t>2.2</t>
  </si>
  <si>
    <t>4.4</t>
  </si>
  <si>
    <t xml:space="preserve"> пенсионерам 55 лет и старше, отработавшим в бюджетных организациях города Югорска не менее 15 лет и уволившимися из организации бюджетной сферы города Югорска в связи с выходом на пенсию</t>
  </si>
  <si>
    <t>Оказание адресной материальной помощи инвалидам ко Дню инвалида  ― 1 декабря</t>
  </si>
  <si>
    <t>Выплаты единовременной материальной помощи гражданам на организацию похорон Почетных граждан</t>
  </si>
  <si>
    <t xml:space="preserve">            Задача 1  «Социальная поддержка граждан пожилого возраста»   </t>
  </si>
  <si>
    <t>Выплаты к юбилейной дате неработающим пенсионерам всего:</t>
  </si>
  <si>
    <t>в том числе: долгожителям, достигшим 80-летнего возраста</t>
  </si>
  <si>
    <t xml:space="preserve">            Задача 2 «Социальная поддержка граждан с ограниченными физическими возможностями»</t>
  </si>
  <si>
    <t>Организационная помощь городскому обществу инвалидов в проведении массовых мероприятий, посвященных декаде инвалидов, организации туристких слетов и экскурсионных программ</t>
  </si>
  <si>
    <t>без финансирования</t>
  </si>
  <si>
    <t>Обеспечение новогодними подарками  детей от года до 14 лет из малообеспеченных семей</t>
  </si>
  <si>
    <t>Компенсация стоимости подписки на газету «Югорский вестник» льготных категорий граждан, проживающих в городе Югорске</t>
  </si>
  <si>
    <t>Выплаты на частичное возмещение  расходов на оплату газификации жилых помещений, не находящихся в муниципальной собственности, отдельным категориям граждан, проживающим на территории города Югорска</t>
  </si>
  <si>
    <t xml:space="preserve">Компенсация расходов на оплату стоимости проезда к месту получения медицинской помощи и обратно отдельным  категориям лиц, получающим медицинскую помощь в рамках Программы государственных гарантий оказания гражданам Российской Федерации, проживающим на территории Ханты – Мансийского автономного округа - Югры, бесплатной медицинской помощи, если необходимые медицинские услуги не могут быть предоставлены по месту проживания
</t>
  </si>
  <si>
    <t xml:space="preserve">            Задача 3  «Социальная поддержка граждан, удостоенных звания «Почетный гражданин города Югорска»</t>
  </si>
  <si>
    <t xml:space="preserve">            Задача 4  «Социальная поддержка граждан льготных категорий»</t>
  </si>
  <si>
    <t xml:space="preserve">            Задача 5  «Социальная поддержка и помощь гражданам, попавшим в трудную жизненную ситуацию»</t>
  </si>
  <si>
    <t>Исполнение ст. 24 Федерального закона от 02.03. 2007  N 25-ФЗ
"О муниципальной службе в Российской Федерации"</t>
  </si>
  <si>
    <t>4.5</t>
  </si>
  <si>
    <t>Оплата банковских услуг  за перечисление денежных средств</t>
  </si>
  <si>
    <t xml:space="preserve">Оказание экстренной  финансовой поддержки населения 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</si>
  <si>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</si>
  <si>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</si>
  <si>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</si>
  <si>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</si>
  <si>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</si>
  <si>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</si>
  <si>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</si>
  <si>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</si>
  <si>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</si>
  <si>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</si>
  <si>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Управление по бухгалтерскому учету и отчетности</t>
  </si>
  <si>
    <t>__________ Л. А. Михайлова</t>
  </si>
  <si>
    <t>В. Н. Ермакова _____________</t>
  </si>
  <si>
    <t>5-00-47</t>
  </si>
  <si>
    <t>Цель: Сохранение достигнутого за последние годы уровня социальной поддержки отдельных категорий граждан города Югорска, создание условий для поддержания стабильного качества жизни отдельных категорий граждан, проживающих в городе Югорске, путем оказания социальной поддержки и социальной помощи за счет средств бюджета города Югорска</t>
  </si>
  <si>
    <t>Всего по муниципальной программе, в том числе:</t>
  </si>
  <si>
    <t xml:space="preserve">в том числе: </t>
  </si>
  <si>
    <t>управление по бухгалтерскому учету и отчетности</t>
  </si>
  <si>
    <t>Наименование программы "Дополнительные меры социальной помощи и социальной поддержки отдельным категориям граждан города Югорска  на 2014 - 2020 годы"</t>
  </si>
  <si>
    <t>местный бюджет</t>
  </si>
  <si>
    <t>Итого по задаче 1, в том числе:</t>
  </si>
  <si>
    <t>Итого по задаче 3, в том числе:</t>
  </si>
  <si>
    <t>Итого по задаче 4, в том числе:</t>
  </si>
  <si>
    <t>Итого по задаче  5, в том числе:</t>
  </si>
  <si>
    <t>Итого по задаче 6, в том числе:</t>
  </si>
  <si>
    <t>Итого по задаче  2, в том числе:</t>
  </si>
  <si>
    <t>Наименование мероприятий</t>
  </si>
  <si>
    <t>управление бухгалтерского учета и отчетности</t>
  </si>
  <si>
    <t>Ответственный исполнитель: отдел по организационно-массовой и социальной работе УСП</t>
  </si>
  <si>
    <t>отдел по  организационно-массовой и социальной работе УСП, управление бухгалтерского учета и отчетности</t>
  </si>
  <si>
    <t>отдел по организационно-массовой и социальной работе УСП, управление бухгалтерского учета и отчетности</t>
  </si>
  <si>
    <t>отдел по организационно-массовой и социальной работе УСП</t>
  </si>
  <si>
    <t>отдел по  организационно-массовой и социальной работе  УСП, управление бухгалтерского учета и отчетности</t>
  </si>
  <si>
    <t>Отдел по  организационно-массовой и социальной работе  УСП</t>
  </si>
  <si>
    <t>_________ А. В. Рогачев</t>
  </si>
  <si>
    <t>отдел по организационно-массовой и социальной работе  УСП</t>
  </si>
  <si>
    <t>4.6</t>
  </si>
  <si>
    <t>Компенсация расходов на оплату стоимости найма жилых помещений приглашенным врачам специалистам государственных учреждений здравоохранения города Югорска</t>
  </si>
  <si>
    <t>Отдел по организационно- массовой и социальной работе УСП, управление  бухгалтерского учета и отчетности</t>
  </si>
  <si>
    <t>№</t>
  </si>
  <si>
    <t>Наименование</t>
  </si>
  <si>
    <t>Ед.</t>
  </si>
  <si>
    <t>целевых показателей</t>
  </si>
  <si>
    <t>изм.</t>
  </si>
  <si>
    <t>%</t>
  </si>
  <si>
    <t>Задача 1 "Социальная поддержка граждан пожилого возраста"</t>
  </si>
  <si>
    <t>чел.</t>
  </si>
  <si>
    <t>Количество пенсионеров -юбиляров, получивших выплату ко дню рождения</t>
  </si>
  <si>
    <t xml:space="preserve">Задача 2 "Социальная поддержка граждан с ограниченными физическими возможностями" </t>
  </si>
  <si>
    <t>Количество инвалидов, получивших выплату к Декаде инвалидов</t>
  </si>
  <si>
    <t>Задача 3 "Социальная поддержка граждан, удостоенных звания "Почетный гражданин города Югорска"</t>
  </si>
  <si>
    <t>Количество граждан, удостоенных звания «Почетный гражданин города Югорска», получивших денежное вознаграждение</t>
  </si>
  <si>
    <t>Задача 4 "Социальная поддержка граждан льготных категорий"</t>
  </si>
  <si>
    <t>Количество граждан льготных категорий, оформивших подписку на газету «Югорский вестник»</t>
  </si>
  <si>
    <t xml:space="preserve">Количество детей из семей социально незащищенных категорий, получивших новогодние подарки </t>
  </si>
  <si>
    <t>Количество граждан льготных категорий, получивших компенсацию на проведение газификации жилых помещений</t>
  </si>
  <si>
    <t>Задача 5 "Социальная поддержка и помощь гражданам, попавшим в трудную жизненную ситуацию"</t>
  </si>
  <si>
    <t>Количество граждан, получивших единовременную выплату в связи с трудной жизненной ситуацией</t>
  </si>
  <si>
    <t>Показатели конечных результатов</t>
  </si>
  <si>
    <t xml:space="preserve">Отчет о достижении целевых показателей эффективности муниципальной программы "Дополнительные меры социальной помощи  и социальной поддержки отдельным категориям граждан города Югорска на 2014 - 2020 годы"  </t>
  </si>
  <si>
    <t>Ответственный исполнитель/соисполнитель</t>
  </si>
  <si>
    <t>Фактическое исполнение за прошлый аналогичный период (2013 год)</t>
  </si>
  <si>
    <t>Отчетный период</t>
  </si>
  <si>
    <t>Плановое значение</t>
  </si>
  <si>
    <t>Фактическое исполнение</t>
  </si>
  <si>
    <t>Отклонение</t>
  </si>
  <si>
    <t>Абсолютное значение (гр. 6 - гр. 7)</t>
  </si>
  <si>
    <t xml:space="preserve">Относительное значение, % (гр7/гр.6*100) </t>
  </si>
  <si>
    <t>Обоснование отклонения (отклонение составляет &lt;  или &gt; 5% от планового значения)</t>
  </si>
  <si>
    <t>Доля граждан из числа первопроходцев, старожил города, получивших выплату ко Дню города Югорска, от числа</t>
  </si>
  <si>
    <t>Количество граждан льготных категорий, получивших компенсацию проезда к месту лечения и обратно</t>
  </si>
  <si>
    <t>Количество приглашенных врачей специалистов государственных учреждений здравоохранения города Югорска, получивших компенсацию расходов на оплату стоимости найма жилых помещений</t>
  </si>
  <si>
    <t>Доля граждан улучшивших материальное благосостояние от числа обратившихся за оказанием дополнительных мер социальной поддержки и социальной помощи</t>
  </si>
  <si>
    <t>Показатели непосредственных результатов</t>
  </si>
  <si>
    <t>отклонение показателя в связи с тем, что за оказанием материальной помощи к юбилею 80 лет и старше обратилось граждан больше, чем запланировано</t>
  </si>
  <si>
    <t>в результате качественной подготовки документов для рассмотрения на комиссии по оказанию материальной помощи отказано в предоставлении материальной помощи 5 заявителям (12,5%), в связи с чем данный показатель перевыполнен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</si>
  <si>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01.01.2015</t>
    </r>
  </si>
  <si>
    <t>Управление  бухгалтерского учета и отчетности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</si>
</sst>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0.0000000"/>
  </numFmts>
  <fonts count="48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164" fontId="46" fillId="0" borderId="10" xfId="0" applyNumberFormat="1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/>
    </xf>
    <xf numFmtId="164" fontId="46" fillId="0" borderId="14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/>
    </xf>
    <xf numFmtId="0" fontId="4" fillId="0" borderId="15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justify"/>
    </xf>
    <xf numFmtId="2" fontId="4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6" fillId="0" borderId="12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47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6" fillId="0" borderId="14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164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5" fillId="0" borderId="17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7" fillId="0" borderId="11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justify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5" fillId="0" borderId="15" xfId="0" applyNumberFormat="1" applyFont="1" applyFill="1" applyBorder="1" applyAlignment="1">
      <alignment horizontal="justify" vertical="top" wrapText="1"/>
    </xf>
    <xf numFmtId="49" fontId="5" fillId="0" borderId="17" xfId="0" applyNumberFormat="1" applyFont="1" applyFill="1" applyBorder="1" applyAlignment="1">
      <alignment horizontal="justify" vertical="top" wrapText="1"/>
    </xf>
    <xf numFmtId="0" fontId="4" fillId="0" borderId="2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61"/>
  <sheetViews>
    <sheetView zoomScaleSheetLayoutView="90" zoomScalePageLayoutView="0" workbookViewId="0" topLeftCell="A37">
      <selection activeCell="G56" sqref="G56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1.8515625" style="1" customWidth="1"/>
    <col min="14" max="16384" width="9.140625" style="1" customWidth="1"/>
  </cols>
  <sheetData>
    <row r="1" ht="15.75">
      <c r="M1" s="22"/>
    </row>
    <row r="2" spans="1:13" ht="14.25" customHeight="1">
      <c r="A2" s="116" t="s">
        <v>133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26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42" customHeight="1">
      <c r="A4" s="127" t="s">
        <v>75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29"/>
      <c r="M4" s="29"/>
    </row>
    <row r="5" spans="1:13" ht="26.25" customHeight="1">
      <c r="A5" s="127" t="s">
        <v>85</v>
      </c>
      <c r="B5" s="127"/>
      <c r="C5" s="127"/>
      <c r="D5" s="127"/>
      <c r="E5" s="127"/>
      <c r="F5" s="127"/>
      <c r="G5" s="127"/>
      <c r="H5" s="127"/>
      <c r="I5" s="127"/>
      <c r="J5" s="29"/>
      <c r="K5" s="29"/>
      <c r="L5" s="29"/>
      <c r="M5" s="29"/>
    </row>
    <row r="6" spans="1:13" ht="17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 t="s">
        <v>64</v>
      </c>
    </row>
    <row r="7" spans="1:13" ht="15">
      <c r="A7" s="105" t="s">
        <v>0</v>
      </c>
      <c r="B7" s="105" t="s">
        <v>83</v>
      </c>
      <c r="C7" s="15"/>
      <c r="D7" s="15"/>
      <c r="E7" s="15"/>
      <c r="F7" s="103" t="s">
        <v>34</v>
      </c>
      <c r="G7" s="105" t="s">
        <v>27</v>
      </c>
      <c r="H7" s="105" t="s">
        <v>57</v>
      </c>
      <c r="I7" s="105" t="s">
        <v>63</v>
      </c>
      <c r="J7" s="105" t="s">
        <v>58</v>
      </c>
      <c r="K7" s="107" t="s">
        <v>62</v>
      </c>
      <c r="L7" s="108"/>
      <c r="M7" s="105" t="s">
        <v>61</v>
      </c>
    </row>
    <row r="8" spans="1:13" s="7" customFormat="1" ht="104.25" customHeight="1">
      <c r="A8" s="106"/>
      <c r="B8" s="106"/>
      <c r="C8" s="117" t="s">
        <v>1</v>
      </c>
      <c r="D8" s="102"/>
      <c r="E8" s="102"/>
      <c r="F8" s="104"/>
      <c r="G8" s="106"/>
      <c r="H8" s="106"/>
      <c r="I8" s="106"/>
      <c r="J8" s="106"/>
      <c r="K8" s="6" t="s">
        <v>59</v>
      </c>
      <c r="L8" s="6" t="s">
        <v>60</v>
      </c>
      <c r="M8" s="106"/>
    </row>
    <row r="9" spans="1:13" ht="17.25" customHeight="1">
      <c r="A9" s="8" t="s">
        <v>2</v>
      </c>
      <c r="B9" s="8" t="s">
        <v>3</v>
      </c>
      <c r="C9" s="8"/>
      <c r="D9" s="8"/>
      <c r="E9" s="8"/>
      <c r="F9" s="8" t="s">
        <v>4</v>
      </c>
      <c r="G9" s="8" t="s">
        <v>5</v>
      </c>
      <c r="H9" s="8" t="s">
        <v>6</v>
      </c>
      <c r="I9" s="8" t="s">
        <v>7</v>
      </c>
      <c r="J9" s="8" t="s">
        <v>8</v>
      </c>
      <c r="K9" s="8" t="s">
        <v>9</v>
      </c>
      <c r="L9" s="8" t="s">
        <v>29</v>
      </c>
      <c r="M9" s="8" t="s">
        <v>30</v>
      </c>
    </row>
    <row r="10" spans="1:13" s="51" customFormat="1" ht="41.25" customHeight="1">
      <c r="A10" s="124" t="s">
        <v>71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6"/>
    </row>
    <row r="11" spans="1:13" ht="21" customHeight="1">
      <c r="A11" s="118" t="s">
        <v>40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20"/>
    </row>
    <row r="12" spans="1:13" ht="99.75" customHeight="1">
      <c r="A12" s="30" t="s">
        <v>25</v>
      </c>
      <c r="B12" s="31" t="s">
        <v>26</v>
      </c>
      <c r="C12" s="23"/>
      <c r="D12" s="23"/>
      <c r="E12" s="23"/>
      <c r="F12" s="5" t="s">
        <v>86</v>
      </c>
      <c r="G12" s="5" t="s">
        <v>76</v>
      </c>
      <c r="H12" s="58">
        <v>579.6</v>
      </c>
      <c r="I12" s="58">
        <f>H12</f>
        <v>579.6</v>
      </c>
      <c r="J12" s="58">
        <v>579.6</v>
      </c>
      <c r="K12" s="58">
        <f>J12-I12</f>
        <v>0</v>
      </c>
      <c r="L12" s="32">
        <f aca="true" t="shared" si="0" ref="L12:L17">J12/I12*100</f>
        <v>100</v>
      </c>
      <c r="M12" s="32"/>
    </row>
    <row r="13" spans="1:13" ht="37.5" customHeight="1">
      <c r="A13" s="33" t="s">
        <v>10</v>
      </c>
      <c r="B13" s="34" t="s">
        <v>41</v>
      </c>
      <c r="C13" s="35"/>
      <c r="D13" s="11"/>
      <c r="E13" s="11"/>
      <c r="F13" s="102" t="s">
        <v>87</v>
      </c>
      <c r="G13" s="109" t="s">
        <v>76</v>
      </c>
      <c r="H13" s="58">
        <f>H15+H14</f>
        <v>528.76</v>
      </c>
      <c r="I13" s="58">
        <f>I15+I14</f>
        <v>528.76</v>
      </c>
      <c r="J13" s="58">
        <f>J14+J15</f>
        <v>528.758</v>
      </c>
      <c r="K13" s="58">
        <f>J13-I13</f>
        <v>-0.0019999999999527063</v>
      </c>
      <c r="L13" s="13">
        <f t="shared" si="0"/>
        <v>99.99962175656253</v>
      </c>
      <c r="M13" s="13"/>
    </row>
    <row r="14" spans="1:13" ht="39.75" customHeight="1">
      <c r="A14" s="36" t="s">
        <v>31</v>
      </c>
      <c r="B14" s="37" t="s">
        <v>42</v>
      </c>
      <c r="C14" s="35"/>
      <c r="D14" s="11"/>
      <c r="E14" s="11"/>
      <c r="F14" s="102"/>
      <c r="G14" s="109"/>
      <c r="H14" s="65">
        <v>40</v>
      </c>
      <c r="I14" s="65">
        <f>H14</f>
        <v>40</v>
      </c>
      <c r="J14" s="65">
        <v>40</v>
      </c>
      <c r="K14" s="65">
        <f>J14-I14</f>
        <v>0</v>
      </c>
      <c r="L14" s="16">
        <f t="shared" si="0"/>
        <v>100</v>
      </c>
      <c r="M14" s="16"/>
    </row>
    <row r="15" spans="1:13" ht="90" customHeight="1">
      <c r="A15" s="40" t="s">
        <v>32</v>
      </c>
      <c r="B15" s="9" t="s">
        <v>37</v>
      </c>
      <c r="C15" s="38"/>
      <c r="D15" s="39"/>
      <c r="E15" s="39"/>
      <c r="F15" s="102"/>
      <c r="G15" s="109"/>
      <c r="H15" s="56">
        <v>488.76</v>
      </c>
      <c r="I15" s="56">
        <f>H15</f>
        <v>488.76</v>
      </c>
      <c r="J15" s="56">
        <v>488.758</v>
      </c>
      <c r="K15" s="56">
        <f>I15-J15</f>
        <v>0.0020000000000095497</v>
      </c>
      <c r="L15" s="21">
        <f t="shared" si="0"/>
        <v>99.99959080121123</v>
      </c>
      <c r="M15" s="12"/>
    </row>
    <row r="16" spans="1:13" ht="97.5" customHeight="1">
      <c r="A16" s="40" t="s">
        <v>11</v>
      </c>
      <c r="B16" s="9" t="s">
        <v>28</v>
      </c>
      <c r="C16" s="5">
        <v>0</v>
      </c>
      <c r="D16" s="5">
        <v>0</v>
      </c>
      <c r="E16" s="5">
        <v>0</v>
      </c>
      <c r="F16" s="5" t="s">
        <v>86</v>
      </c>
      <c r="G16" s="5" t="s">
        <v>76</v>
      </c>
      <c r="H16" s="56">
        <v>5.75</v>
      </c>
      <c r="I16" s="56">
        <f>H16</f>
        <v>5.75</v>
      </c>
      <c r="J16" s="56">
        <v>5.75</v>
      </c>
      <c r="K16" s="56">
        <f>I16-J16</f>
        <v>0</v>
      </c>
      <c r="L16" s="12">
        <f t="shared" si="0"/>
        <v>100</v>
      </c>
      <c r="M16" s="12"/>
    </row>
    <row r="17" spans="1:13" ht="17.25" customHeight="1">
      <c r="A17" s="113" t="s">
        <v>77</v>
      </c>
      <c r="B17" s="114"/>
      <c r="C17" s="114"/>
      <c r="D17" s="114"/>
      <c r="E17" s="114"/>
      <c r="F17" s="115"/>
      <c r="G17" s="5" t="s">
        <v>76</v>
      </c>
      <c r="H17" s="61">
        <f>H16+H13+H12</f>
        <v>1114.1100000000001</v>
      </c>
      <c r="I17" s="61">
        <f>I16+I13+I12</f>
        <v>1114.1100000000001</v>
      </c>
      <c r="J17" s="61">
        <f>J16+J13+J12</f>
        <v>1114.1080000000002</v>
      </c>
      <c r="K17" s="61">
        <f>I17-J17</f>
        <v>0.0019999999999527063</v>
      </c>
      <c r="L17" s="14">
        <f t="shared" si="0"/>
        <v>99.9998204845123</v>
      </c>
      <c r="M17" s="14"/>
    </row>
    <row r="18" spans="1:13" ht="19.5" customHeight="1">
      <c r="A18" s="121" t="s">
        <v>43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ht="105" customHeight="1">
      <c r="A19" s="40" t="s">
        <v>12</v>
      </c>
      <c r="B19" s="9" t="s">
        <v>38</v>
      </c>
      <c r="C19" s="11"/>
      <c r="D19" s="11"/>
      <c r="E19" s="11"/>
      <c r="F19" s="5" t="s">
        <v>86</v>
      </c>
      <c r="G19" s="5" t="s">
        <v>76</v>
      </c>
      <c r="H19" s="56">
        <v>77.58</v>
      </c>
      <c r="I19" s="56">
        <f>H19</f>
        <v>77.58</v>
      </c>
      <c r="J19" s="56">
        <v>77.58</v>
      </c>
      <c r="K19" s="56">
        <f>I19-J19</f>
        <v>0</v>
      </c>
      <c r="L19" s="12">
        <f>J19/I19*100</f>
        <v>100</v>
      </c>
      <c r="M19" s="32"/>
    </row>
    <row r="20" spans="1:13" ht="108.75" customHeight="1">
      <c r="A20" s="40" t="s">
        <v>35</v>
      </c>
      <c r="B20" s="9" t="s">
        <v>44</v>
      </c>
      <c r="C20" s="11"/>
      <c r="D20" s="11"/>
      <c r="E20" s="11"/>
      <c r="F20" s="5" t="s">
        <v>88</v>
      </c>
      <c r="G20" s="10" t="s">
        <v>45</v>
      </c>
      <c r="H20" s="56">
        <v>0</v>
      </c>
      <c r="I20" s="56">
        <v>0</v>
      </c>
      <c r="J20" s="56">
        <v>0</v>
      </c>
      <c r="K20" s="56">
        <f>I20-J20</f>
        <v>0</v>
      </c>
      <c r="L20" s="12">
        <v>0</v>
      </c>
      <c r="M20" s="12"/>
    </row>
    <row r="21" spans="1:13" ht="18" customHeight="1">
      <c r="A21" s="113" t="s">
        <v>82</v>
      </c>
      <c r="B21" s="114"/>
      <c r="C21" s="114"/>
      <c r="D21" s="114"/>
      <c r="E21" s="114"/>
      <c r="F21" s="115"/>
      <c r="G21" s="5" t="s">
        <v>76</v>
      </c>
      <c r="H21" s="59">
        <f>H20+H19</f>
        <v>77.58</v>
      </c>
      <c r="I21" s="59">
        <f>I20+I19</f>
        <v>77.58</v>
      </c>
      <c r="J21" s="59">
        <f>J20+J19</f>
        <v>77.58</v>
      </c>
      <c r="K21" s="59">
        <f>I21-J21</f>
        <v>0</v>
      </c>
      <c r="L21" s="66">
        <f>J21/I21*100</f>
        <v>100</v>
      </c>
      <c r="M21" s="14"/>
    </row>
    <row r="22" spans="1:13" ht="18.75" customHeight="1">
      <c r="A22" s="121" t="s">
        <v>50</v>
      </c>
      <c r="B22" s="121"/>
      <c r="C22" s="121"/>
      <c r="D22" s="121"/>
      <c r="E22" s="121"/>
      <c r="F22" s="121"/>
      <c r="G22" s="121"/>
      <c r="H22" s="122"/>
      <c r="I22" s="122"/>
      <c r="J22" s="121"/>
      <c r="K22" s="121"/>
      <c r="L22" s="121"/>
      <c r="M22" s="121"/>
    </row>
    <row r="23" spans="1:13" ht="111" customHeight="1">
      <c r="A23" s="41" t="s">
        <v>13</v>
      </c>
      <c r="B23" s="9" t="s">
        <v>14</v>
      </c>
      <c r="C23" s="17"/>
      <c r="D23" s="17"/>
      <c r="E23" s="17"/>
      <c r="F23" s="5" t="s">
        <v>87</v>
      </c>
      <c r="G23" s="5" t="s">
        <v>76</v>
      </c>
      <c r="H23" s="56">
        <v>3143.65</v>
      </c>
      <c r="I23" s="56">
        <f>H23</f>
        <v>3143.65</v>
      </c>
      <c r="J23" s="56">
        <v>3143.65</v>
      </c>
      <c r="K23" s="56">
        <f>I23-J23</f>
        <v>0</v>
      </c>
      <c r="L23" s="21">
        <f>J23/I23*100</f>
        <v>100</v>
      </c>
      <c r="M23" s="12"/>
    </row>
    <row r="24" spans="1:13" ht="158.25" customHeight="1">
      <c r="A24" s="41" t="s">
        <v>15</v>
      </c>
      <c r="B24" s="9" t="s">
        <v>16</v>
      </c>
      <c r="C24" s="17"/>
      <c r="D24" s="17"/>
      <c r="E24" s="17"/>
      <c r="F24" s="5" t="s">
        <v>86</v>
      </c>
      <c r="G24" s="5" t="s">
        <v>76</v>
      </c>
      <c r="H24" s="56">
        <v>0</v>
      </c>
      <c r="I24" s="56">
        <f>H24</f>
        <v>0</v>
      </c>
      <c r="J24" s="56">
        <v>0</v>
      </c>
      <c r="K24" s="56">
        <f>I24-J24</f>
        <v>0</v>
      </c>
      <c r="L24" s="12">
        <v>100</v>
      </c>
      <c r="M24" s="32"/>
    </row>
    <row r="25" spans="1:13" ht="102" customHeight="1">
      <c r="A25" s="41" t="s">
        <v>17</v>
      </c>
      <c r="B25" s="9" t="s">
        <v>39</v>
      </c>
      <c r="C25" s="17"/>
      <c r="D25" s="17"/>
      <c r="E25" s="17"/>
      <c r="F25" s="5" t="s">
        <v>89</v>
      </c>
      <c r="G25" s="5" t="s">
        <v>76</v>
      </c>
      <c r="H25" s="56">
        <v>0</v>
      </c>
      <c r="I25" s="56">
        <f>H25</f>
        <v>0</v>
      </c>
      <c r="J25" s="56">
        <v>0</v>
      </c>
      <c r="K25" s="56">
        <f>I25-J25</f>
        <v>0</v>
      </c>
      <c r="L25" s="12">
        <v>100</v>
      </c>
      <c r="M25" s="12"/>
    </row>
    <row r="26" spans="1:13" ht="16.5" customHeight="1">
      <c r="A26" s="113" t="s">
        <v>78</v>
      </c>
      <c r="B26" s="114"/>
      <c r="C26" s="114"/>
      <c r="D26" s="114"/>
      <c r="E26" s="114"/>
      <c r="F26" s="115"/>
      <c r="G26" s="5" t="s">
        <v>76</v>
      </c>
      <c r="H26" s="59">
        <f>H25+H24+H23</f>
        <v>3143.65</v>
      </c>
      <c r="I26" s="59">
        <f>I25+I24+I23</f>
        <v>3143.65</v>
      </c>
      <c r="J26" s="59">
        <f>J25+J24+J23</f>
        <v>3143.65</v>
      </c>
      <c r="K26" s="59">
        <f>K25+K24+K23</f>
        <v>0</v>
      </c>
      <c r="L26" s="14">
        <v>100</v>
      </c>
      <c r="M26" s="14"/>
    </row>
    <row r="27" spans="1:13" ht="24" customHeight="1">
      <c r="A27" s="101" t="s">
        <v>51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1:13" ht="93" customHeight="1">
      <c r="A28" s="41" t="s">
        <v>18</v>
      </c>
      <c r="B28" s="9" t="s">
        <v>46</v>
      </c>
      <c r="C28" s="17"/>
      <c r="D28" s="17"/>
      <c r="E28" s="17"/>
      <c r="F28" s="5" t="s">
        <v>89</v>
      </c>
      <c r="G28" s="5" t="s">
        <v>76</v>
      </c>
      <c r="H28" s="56">
        <v>492.04</v>
      </c>
      <c r="I28" s="56">
        <f aca="true" t="shared" si="1" ref="I28:I33">H28</f>
        <v>492.04</v>
      </c>
      <c r="J28" s="56">
        <v>492.036</v>
      </c>
      <c r="K28" s="56">
        <f>I28-J28</f>
        <v>0.004000000000019099</v>
      </c>
      <c r="L28" s="12">
        <f>J28/I28*100</f>
        <v>99.99918705796277</v>
      </c>
      <c r="M28" s="21"/>
    </row>
    <row r="29" spans="1:13" ht="93.75" customHeight="1">
      <c r="A29" s="41" t="s">
        <v>19</v>
      </c>
      <c r="B29" s="9" t="s">
        <v>47</v>
      </c>
      <c r="C29" s="17"/>
      <c r="D29" s="17"/>
      <c r="E29" s="17"/>
      <c r="F29" s="5" t="s">
        <v>86</v>
      </c>
      <c r="G29" s="5" t="s">
        <v>76</v>
      </c>
      <c r="H29" s="56">
        <v>447.03</v>
      </c>
      <c r="I29" s="56">
        <f t="shared" si="1"/>
        <v>447.03</v>
      </c>
      <c r="J29" s="56">
        <v>447.03</v>
      </c>
      <c r="K29" s="56">
        <f>I29-J29</f>
        <v>0</v>
      </c>
      <c r="L29" s="21">
        <f>J29/I29*100</f>
        <v>100</v>
      </c>
      <c r="M29" s="12"/>
    </row>
    <row r="30" spans="1:13" ht="92.25" customHeight="1">
      <c r="A30" s="41" t="s">
        <v>20</v>
      </c>
      <c r="B30" s="9" t="s">
        <v>48</v>
      </c>
      <c r="C30" s="17"/>
      <c r="D30" s="17"/>
      <c r="E30" s="17"/>
      <c r="F30" s="5" t="s">
        <v>86</v>
      </c>
      <c r="G30" s="5" t="s">
        <v>76</v>
      </c>
      <c r="H30" s="56">
        <v>0</v>
      </c>
      <c r="I30" s="56">
        <f t="shared" si="1"/>
        <v>0</v>
      </c>
      <c r="J30" s="56">
        <v>0</v>
      </c>
      <c r="K30" s="56">
        <v>0</v>
      </c>
      <c r="L30" s="12">
        <v>100</v>
      </c>
      <c r="M30" s="12"/>
    </row>
    <row r="31" spans="1:13" ht="181.5" customHeight="1">
      <c r="A31" s="41" t="s">
        <v>36</v>
      </c>
      <c r="B31" s="19" t="s">
        <v>49</v>
      </c>
      <c r="C31" s="17"/>
      <c r="D31" s="17"/>
      <c r="E31" s="17"/>
      <c r="F31" s="5" t="s">
        <v>86</v>
      </c>
      <c r="G31" s="5" t="s">
        <v>76</v>
      </c>
      <c r="H31" s="56">
        <v>400</v>
      </c>
      <c r="I31" s="56">
        <f t="shared" si="1"/>
        <v>400</v>
      </c>
      <c r="J31" s="56">
        <v>399.46</v>
      </c>
      <c r="K31" s="56">
        <f>I31-J31</f>
        <v>0.5400000000000205</v>
      </c>
      <c r="L31" s="21">
        <f>J31/I31*100</f>
        <v>99.865</v>
      </c>
      <c r="M31" s="21"/>
    </row>
    <row r="32" spans="1:13" ht="72" customHeight="1">
      <c r="A32" s="41" t="s">
        <v>54</v>
      </c>
      <c r="B32" s="5" t="s">
        <v>53</v>
      </c>
      <c r="C32" s="17"/>
      <c r="D32" s="17"/>
      <c r="E32" s="17"/>
      <c r="F32" s="5" t="s">
        <v>84</v>
      </c>
      <c r="G32" s="5" t="s">
        <v>76</v>
      </c>
      <c r="H32" s="56">
        <v>4740.72</v>
      </c>
      <c r="I32" s="56">
        <f t="shared" si="1"/>
        <v>4740.72</v>
      </c>
      <c r="J32" s="56">
        <v>4740.28</v>
      </c>
      <c r="K32" s="56">
        <f>I32-J32</f>
        <v>0.4400000000005093</v>
      </c>
      <c r="L32" s="12">
        <f>J32/I32*100</f>
        <v>99.99071870939434</v>
      </c>
      <c r="M32" s="12"/>
    </row>
    <row r="33" spans="1:13" ht="114.75" customHeight="1">
      <c r="A33" s="96" t="s">
        <v>93</v>
      </c>
      <c r="B33" s="5" t="s">
        <v>94</v>
      </c>
      <c r="C33" s="97"/>
      <c r="D33" s="97"/>
      <c r="E33" s="97"/>
      <c r="F33" s="98" t="s">
        <v>95</v>
      </c>
      <c r="G33" s="17" t="s">
        <v>76</v>
      </c>
      <c r="H33" s="56">
        <v>555.39</v>
      </c>
      <c r="I33" s="56">
        <f t="shared" si="1"/>
        <v>555.39</v>
      </c>
      <c r="J33" s="56">
        <v>555.39</v>
      </c>
      <c r="K33" s="56">
        <f>I33-J33</f>
        <v>0</v>
      </c>
      <c r="L33" s="12">
        <f>J33/I33*100</f>
        <v>100</v>
      </c>
      <c r="M33" s="12"/>
    </row>
    <row r="34" spans="1:13" ht="15" customHeight="1">
      <c r="A34" s="113" t="s">
        <v>79</v>
      </c>
      <c r="B34" s="114"/>
      <c r="C34" s="114"/>
      <c r="D34" s="114"/>
      <c r="E34" s="114"/>
      <c r="F34" s="115"/>
      <c r="G34" s="5" t="s">
        <v>76</v>
      </c>
      <c r="H34" s="60">
        <f>H33+H32+H31+H30+H29+H28</f>
        <v>6635.18</v>
      </c>
      <c r="I34" s="60">
        <f>I33+I32+I31+I30+I29+I28</f>
        <v>6635.18</v>
      </c>
      <c r="J34" s="60">
        <f>J33+J32+J31+J30+J29+J28</f>
        <v>6634.196</v>
      </c>
      <c r="K34" s="60">
        <f>K33+K32+K31+K30+K29+K28</f>
        <v>0.9840000000005489</v>
      </c>
      <c r="L34" s="42">
        <f>J34/I34*100</f>
        <v>99.98516995771027</v>
      </c>
      <c r="M34" s="42"/>
    </row>
    <row r="35" spans="1:31" s="18" customFormat="1" ht="15">
      <c r="A35" s="128" t="s">
        <v>52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ht="114.75">
      <c r="A36" s="41" t="s">
        <v>21</v>
      </c>
      <c r="B36" s="9" t="s">
        <v>22</v>
      </c>
      <c r="C36" s="17"/>
      <c r="D36" s="17"/>
      <c r="E36" s="17"/>
      <c r="F36" s="5" t="s">
        <v>87</v>
      </c>
      <c r="G36" s="5" t="s">
        <v>76</v>
      </c>
      <c r="H36" s="56">
        <v>545.98</v>
      </c>
      <c r="I36" s="56">
        <f>H36</f>
        <v>545.98</v>
      </c>
      <c r="J36" s="56">
        <v>545.98</v>
      </c>
      <c r="K36" s="56">
        <f>I36-J36</f>
        <v>0</v>
      </c>
      <c r="L36" s="21">
        <f>J36/I36*100</f>
        <v>100</v>
      </c>
      <c r="M36" s="21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ht="92.25" customHeight="1">
      <c r="A37" s="41" t="s">
        <v>23</v>
      </c>
      <c r="B37" s="9" t="s">
        <v>56</v>
      </c>
      <c r="C37" s="17"/>
      <c r="D37" s="17"/>
      <c r="E37" s="17"/>
      <c r="F37" s="5" t="s">
        <v>86</v>
      </c>
      <c r="G37" s="5" t="s">
        <v>76</v>
      </c>
      <c r="H37" s="56">
        <v>440</v>
      </c>
      <c r="I37" s="56">
        <f>H37</f>
        <v>440</v>
      </c>
      <c r="J37" s="56">
        <v>440</v>
      </c>
      <c r="K37" s="56">
        <f>I37-J37</f>
        <v>0</v>
      </c>
      <c r="L37" s="21">
        <f>J37/I37*100</f>
        <v>100</v>
      </c>
      <c r="M37" s="21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ht="15">
      <c r="A38" s="113" t="s">
        <v>80</v>
      </c>
      <c r="B38" s="114"/>
      <c r="C38" s="114"/>
      <c r="D38" s="114"/>
      <c r="E38" s="114"/>
      <c r="F38" s="115"/>
      <c r="G38" s="5" t="s">
        <v>76</v>
      </c>
      <c r="H38" s="59">
        <f>H37+H36</f>
        <v>985.98</v>
      </c>
      <c r="I38" s="59">
        <f>I37+I36</f>
        <v>985.98</v>
      </c>
      <c r="J38" s="59">
        <f>J37+J36</f>
        <v>985.98</v>
      </c>
      <c r="K38" s="59">
        <f>I38-J38</f>
        <v>0</v>
      </c>
      <c r="L38" s="14">
        <f>J38/I38*100</f>
        <v>100</v>
      </c>
      <c r="M38" s="14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18" customFormat="1" ht="15" customHeight="1">
      <c r="A39" s="138" t="s">
        <v>33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4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ht="48.75" customHeight="1">
      <c r="A40" s="43" t="s">
        <v>24</v>
      </c>
      <c r="B40" s="9" t="s">
        <v>55</v>
      </c>
      <c r="C40" s="5"/>
      <c r="D40" s="5"/>
      <c r="E40" s="5"/>
      <c r="F40" s="5" t="s">
        <v>84</v>
      </c>
      <c r="G40" s="5" t="s">
        <v>76</v>
      </c>
      <c r="H40" s="67">
        <v>72.5</v>
      </c>
      <c r="I40" s="67">
        <f>H40</f>
        <v>72.5</v>
      </c>
      <c r="J40" s="67">
        <v>55</v>
      </c>
      <c r="K40" s="67">
        <f>I40-J40</f>
        <v>17.5</v>
      </c>
      <c r="L40" s="21">
        <f>J40/I40*100</f>
        <v>75.86206896551724</v>
      </c>
      <c r="M40" s="44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13" s="2" customFormat="1" ht="14.25">
      <c r="A41" s="113" t="s">
        <v>81</v>
      </c>
      <c r="B41" s="114"/>
      <c r="C41" s="114"/>
      <c r="D41" s="114"/>
      <c r="E41" s="114"/>
      <c r="F41" s="115"/>
      <c r="G41" s="5" t="s">
        <v>76</v>
      </c>
      <c r="H41" s="66">
        <f>H40</f>
        <v>72.5</v>
      </c>
      <c r="I41" s="66">
        <f>I40</f>
        <v>72.5</v>
      </c>
      <c r="J41" s="66">
        <f>J40</f>
        <v>55</v>
      </c>
      <c r="K41" s="66">
        <f>K40</f>
        <v>17.5</v>
      </c>
      <c r="L41" s="14">
        <f>L40</f>
        <v>75.86206896551724</v>
      </c>
      <c r="M41" s="14"/>
    </row>
    <row r="42" spans="1:13" s="2" customFormat="1" ht="14.25" customHeight="1">
      <c r="A42" s="129" t="s">
        <v>72</v>
      </c>
      <c r="B42" s="130"/>
      <c r="C42" s="130"/>
      <c r="D42" s="130"/>
      <c r="E42" s="130"/>
      <c r="F42" s="131"/>
      <c r="G42" s="11"/>
      <c r="H42" s="57">
        <f>H41+H38+H34+H26+H21+H17</f>
        <v>12029</v>
      </c>
      <c r="I42" s="57">
        <f>I41+I38+I34+I26+I21+I17</f>
        <v>12029</v>
      </c>
      <c r="J42" s="57">
        <f>J41+J38+J34+J26+J21+J17</f>
        <v>12010.514</v>
      </c>
      <c r="K42" s="57">
        <f>I42-J42</f>
        <v>18.486000000000786</v>
      </c>
      <c r="L42" s="14">
        <f>J42/I42*100</f>
        <v>99.84632138997422</v>
      </c>
      <c r="M42" s="14"/>
    </row>
    <row r="43" spans="1:13" ht="15">
      <c r="A43" s="132"/>
      <c r="B43" s="133"/>
      <c r="C43" s="133"/>
      <c r="D43" s="133"/>
      <c r="E43" s="133"/>
      <c r="F43" s="134"/>
      <c r="G43" s="45" t="s">
        <v>76</v>
      </c>
      <c r="H43" s="46">
        <f>H41+H38+H34+H26+H21+H17</f>
        <v>12029</v>
      </c>
      <c r="I43" s="46">
        <f>I41+I38+I34+I26+I21+I17</f>
        <v>12029</v>
      </c>
      <c r="J43" s="48">
        <f>J42</f>
        <v>12010.514</v>
      </c>
      <c r="K43" s="48">
        <f>K42</f>
        <v>18.486000000000786</v>
      </c>
      <c r="L43" s="47">
        <f>L42</f>
        <v>99.84632138997422</v>
      </c>
      <c r="M43" s="49"/>
    </row>
    <row r="44" spans="1:13" s="50" customFormat="1" ht="12.75">
      <c r="A44" s="135" t="s">
        <v>73</v>
      </c>
      <c r="B44" s="136"/>
      <c r="C44" s="136"/>
      <c r="D44" s="136"/>
      <c r="E44" s="136"/>
      <c r="F44" s="137"/>
      <c r="G44" s="54"/>
      <c r="H44" s="54"/>
      <c r="I44" s="54"/>
      <c r="J44" s="53"/>
      <c r="K44" s="53"/>
      <c r="L44" s="68"/>
      <c r="M44" s="52"/>
    </row>
    <row r="45" spans="1:13" s="50" customFormat="1" ht="32.25" customHeight="1">
      <c r="A45" s="135" t="s">
        <v>92</v>
      </c>
      <c r="B45" s="136"/>
      <c r="C45" s="136"/>
      <c r="D45" s="136"/>
      <c r="E45" s="136"/>
      <c r="F45" s="137"/>
      <c r="G45" s="54" t="s">
        <v>76</v>
      </c>
      <c r="H45" s="55">
        <v>0</v>
      </c>
      <c r="I45" s="55">
        <v>0</v>
      </c>
      <c r="J45" s="55">
        <v>0</v>
      </c>
      <c r="K45" s="55">
        <v>0</v>
      </c>
      <c r="L45" s="69">
        <v>0</v>
      </c>
      <c r="M45" s="52"/>
    </row>
    <row r="46" spans="1:13" s="50" customFormat="1" ht="21" customHeight="1">
      <c r="A46" s="135" t="s">
        <v>74</v>
      </c>
      <c r="B46" s="136"/>
      <c r="C46" s="136"/>
      <c r="D46" s="136"/>
      <c r="E46" s="136"/>
      <c r="F46" s="137"/>
      <c r="G46" s="54" t="s">
        <v>76</v>
      </c>
      <c r="H46" s="48">
        <f>H43</f>
        <v>12029</v>
      </c>
      <c r="I46" s="48">
        <f>I43</f>
        <v>12029</v>
      </c>
      <c r="J46" s="48">
        <f>J42</f>
        <v>12010.514</v>
      </c>
      <c r="K46" s="48">
        <f>K42</f>
        <v>18.486000000000786</v>
      </c>
      <c r="L46" s="47">
        <f>L42</f>
        <v>99.84632138997422</v>
      </c>
      <c r="M46" s="52"/>
    </row>
    <row r="47" spans="1:13" s="2" customFormat="1" ht="38.25" customHeight="1">
      <c r="A47" s="110" t="s">
        <v>90</v>
      </c>
      <c r="B47" s="110"/>
      <c r="C47" s="25"/>
      <c r="D47" s="25"/>
      <c r="E47" s="25"/>
      <c r="F47" s="110" t="s">
        <v>91</v>
      </c>
      <c r="G47" s="110"/>
      <c r="H47" s="25"/>
      <c r="I47" s="111" t="s">
        <v>65</v>
      </c>
      <c r="J47" s="111"/>
      <c r="K47" s="111"/>
      <c r="L47" s="26"/>
      <c r="M47" s="26" t="s">
        <v>66</v>
      </c>
    </row>
    <row r="48" spans="2:13" ht="15.75">
      <c r="B48" s="3"/>
      <c r="I48" s="27"/>
      <c r="J48" s="27"/>
      <c r="K48" s="27"/>
      <c r="L48" s="123"/>
      <c r="M48" s="123"/>
    </row>
    <row r="49" spans="1:13" ht="30" customHeight="1">
      <c r="A49" s="110" t="s">
        <v>134</v>
      </c>
      <c r="B49" s="110"/>
      <c r="F49" s="112" t="s">
        <v>68</v>
      </c>
      <c r="G49" s="112"/>
      <c r="I49" s="112" t="s">
        <v>69</v>
      </c>
      <c r="J49" s="112"/>
      <c r="K49" s="112"/>
      <c r="L49" s="28"/>
      <c r="M49" s="27" t="s">
        <v>70</v>
      </c>
    </row>
    <row r="50" spans="2:13" ht="15.75">
      <c r="B50" s="3"/>
      <c r="L50" s="2"/>
      <c r="M50" s="2"/>
    </row>
    <row r="51" spans="2:13" ht="15">
      <c r="B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ht="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61" spans="1:254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47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6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4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4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13" ht="1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2:13" ht="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</sheetData>
  <sheetProtection/>
  <mergeCells count="39">
    <mergeCell ref="A35:M35"/>
    <mergeCell ref="A38:F38"/>
    <mergeCell ref="A47:B47"/>
    <mergeCell ref="A41:F41"/>
    <mergeCell ref="A42:F43"/>
    <mergeCell ref="A44:F44"/>
    <mergeCell ref="A45:F45"/>
    <mergeCell ref="A46:F46"/>
    <mergeCell ref="A39:M39"/>
    <mergeCell ref="A2:M3"/>
    <mergeCell ref="C8:E8"/>
    <mergeCell ref="A11:M11"/>
    <mergeCell ref="A18:M18"/>
    <mergeCell ref="A22:M22"/>
    <mergeCell ref="L48:M48"/>
    <mergeCell ref="A10:M10"/>
    <mergeCell ref="A5:I5"/>
    <mergeCell ref="A4:K4"/>
    <mergeCell ref="A17:F17"/>
    <mergeCell ref="A7:A8"/>
    <mergeCell ref="G13:G15"/>
    <mergeCell ref="F47:G47"/>
    <mergeCell ref="I47:K47"/>
    <mergeCell ref="A49:B49"/>
    <mergeCell ref="F49:G49"/>
    <mergeCell ref="I49:K49"/>
    <mergeCell ref="A21:F21"/>
    <mergeCell ref="A26:F26"/>
    <mergeCell ref="A34:F34"/>
    <mergeCell ref="A27:M27"/>
    <mergeCell ref="F13:F15"/>
    <mergeCell ref="F7:F8"/>
    <mergeCell ref="G7:G8"/>
    <mergeCell ref="H7:H8"/>
    <mergeCell ref="J7:J8"/>
    <mergeCell ref="M7:M8"/>
    <mergeCell ref="K7:L7"/>
    <mergeCell ref="I7:I8"/>
    <mergeCell ref="B7:B8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PageLayoutView="0" workbookViewId="0" topLeftCell="A26">
      <selection activeCell="H22" sqref="H22"/>
    </sheetView>
  </sheetViews>
  <sheetFormatPr defaultColWidth="9.140625" defaultRowHeight="12.75"/>
  <cols>
    <col min="1" max="1" width="4.140625" style="0" customWidth="1"/>
    <col min="2" max="2" width="33.8515625" style="0" customWidth="1"/>
    <col min="3" max="3" width="19.8515625" style="0" customWidth="1"/>
    <col min="9" max="9" width="10.00390625" style="0" bestFit="1" customWidth="1"/>
    <col min="10" max="10" width="17.8515625" style="0" customWidth="1"/>
  </cols>
  <sheetData>
    <row r="2" spans="1:10" ht="41.25" customHeight="1">
      <c r="A2" s="143" t="s">
        <v>116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4.25" customHeight="1" hidden="1">
      <c r="A3" s="143"/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4.25" customHeight="1" hidden="1">
      <c r="A4" s="143"/>
      <c r="B4" s="143"/>
      <c r="C4" s="143"/>
      <c r="D4" s="143"/>
      <c r="E4" s="143"/>
      <c r="F4" s="143"/>
      <c r="G4" s="143"/>
      <c r="H4" s="143"/>
      <c r="I4" s="143"/>
      <c r="J4" s="143"/>
    </row>
    <row r="5" spans="1:10" ht="15">
      <c r="A5" s="70"/>
      <c r="B5" s="71"/>
      <c r="C5" s="71"/>
      <c r="D5" s="71"/>
      <c r="E5" s="71"/>
      <c r="F5" s="71"/>
      <c r="G5" s="71"/>
      <c r="H5" s="71"/>
      <c r="I5" s="71"/>
      <c r="J5" s="71"/>
    </row>
    <row r="6" spans="1:10" ht="23.25" customHeight="1">
      <c r="A6" s="62" t="s">
        <v>96</v>
      </c>
      <c r="B6" s="62" t="s">
        <v>97</v>
      </c>
      <c r="C6" s="62"/>
      <c r="D6" s="62" t="s">
        <v>98</v>
      </c>
      <c r="E6" s="105" t="s">
        <v>118</v>
      </c>
      <c r="F6" s="141" t="s">
        <v>119</v>
      </c>
      <c r="G6" s="142"/>
      <c r="H6" s="141" t="s">
        <v>122</v>
      </c>
      <c r="I6" s="142"/>
      <c r="J6" s="105" t="s">
        <v>125</v>
      </c>
    </row>
    <row r="7" spans="1:10" ht="26.25" customHeight="1">
      <c r="A7" s="64"/>
      <c r="B7" s="64" t="s">
        <v>99</v>
      </c>
      <c r="C7" s="64" t="s">
        <v>117</v>
      </c>
      <c r="D7" s="64" t="s">
        <v>100</v>
      </c>
      <c r="E7" s="144"/>
      <c r="F7" s="145"/>
      <c r="G7" s="146"/>
      <c r="H7" s="81"/>
      <c r="I7" s="82"/>
      <c r="J7" s="144"/>
    </row>
    <row r="8" spans="1:10" ht="76.5">
      <c r="A8" s="64"/>
      <c r="B8" s="83"/>
      <c r="C8" s="83"/>
      <c r="D8" s="83"/>
      <c r="E8" s="144"/>
      <c r="F8" s="62" t="s">
        <v>120</v>
      </c>
      <c r="G8" s="62" t="s">
        <v>121</v>
      </c>
      <c r="H8" s="84" t="s">
        <v>123</v>
      </c>
      <c r="I8" s="62" t="s">
        <v>124</v>
      </c>
      <c r="J8" s="144"/>
    </row>
    <row r="9" spans="1:10" ht="12.75">
      <c r="A9" s="64"/>
      <c r="B9" s="83"/>
      <c r="C9" s="83"/>
      <c r="D9" s="83"/>
      <c r="E9" s="144"/>
      <c r="F9" s="64"/>
      <c r="G9" s="64"/>
      <c r="H9" s="83"/>
      <c r="I9" s="64"/>
      <c r="J9" s="144"/>
    </row>
    <row r="10" spans="1:10" ht="28.5" customHeight="1">
      <c r="A10" s="63"/>
      <c r="B10" s="85"/>
      <c r="C10" s="85"/>
      <c r="D10" s="85"/>
      <c r="E10" s="106"/>
      <c r="F10" s="63"/>
      <c r="G10" s="63"/>
      <c r="H10" s="85"/>
      <c r="I10" s="63"/>
      <c r="J10" s="106"/>
    </row>
    <row r="11" spans="1:10" ht="12.75">
      <c r="A11" s="86">
        <v>1</v>
      </c>
      <c r="B11" s="86">
        <v>2</v>
      </c>
      <c r="C11" s="86">
        <v>3</v>
      </c>
      <c r="D11" s="86">
        <v>4</v>
      </c>
      <c r="E11" s="86">
        <v>5</v>
      </c>
      <c r="F11" s="86">
        <v>6</v>
      </c>
      <c r="G11" s="86">
        <v>7</v>
      </c>
      <c r="H11" s="86">
        <v>8</v>
      </c>
      <c r="I11" s="86">
        <v>9</v>
      </c>
      <c r="J11" s="86">
        <v>10</v>
      </c>
    </row>
    <row r="12" spans="1:10" s="75" customFormat="1" ht="12.75">
      <c r="A12" s="87"/>
      <c r="B12" s="147" t="s">
        <v>130</v>
      </c>
      <c r="C12" s="147"/>
      <c r="D12" s="147"/>
      <c r="E12" s="147"/>
      <c r="F12" s="147"/>
      <c r="G12" s="147"/>
      <c r="H12" s="147"/>
      <c r="I12" s="147"/>
      <c r="J12" s="148"/>
    </row>
    <row r="13" spans="1:10" s="76" customFormat="1" ht="12.75">
      <c r="A13" s="149" t="s">
        <v>102</v>
      </c>
      <c r="B13" s="150"/>
      <c r="C13" s="150"/>
      <c r="D13" s="150"/>
      <c r="E13" s="150"/>
      <c r="F13" s="150"/>
      <c r="G13" s="150"/>
      <c r="H13" s="150"/>
      <c r="I13" s="150"/>
      <c r="J13" s="151"/>
    </row>
    <row r="14" spans="1:10" ht="63.75">
      <c r="A14" s="89" t="s">
        <v>25</v>
      </c>
      <c r="B14" s="73" t="s">
        <v>126</v>
      </c>
      <c r="C14" s="5" t="s">
        <v>88</v>
      </c>
      <c r="D14" s="88" t="s">
        <v>101</v>
      </c>
      <c r="E14" s="90">
        <v>100</v>
      </c>
      <c r="F14" s="86">
        <v>100</v>
      </c>
      <c r="G14" s="86">
        <v>100</v>
      </c>
      <c r="H14" s="86">
        <v>0</v>
      </c>
      <c r="I14" s="86">
        <f>G14/F14*100</f>
        <v>100</v>
      </c>
      <c r="J14" s="86"/>
    </row>
    <row r="15" spans="1:10" ht="127.5">
      <c r="A15" s="89" t="s">
        <v>10</v>
      </c>
      <c r="B15" s="74" t="s">
        <v>104</v>
      </c>
      <c r="C15" s="5" t="s">
        <v>88</v>
      </c>
      <c r="D15" s="88" t="s">
        <v>103</v>
      </c>
      <c r="E15" s="90">
        <v>40</v>
      </c>
      <c r="F15" s="86">
        <v>43</v>
      </c>
      <c r="G15" s="86">
        <v>56</v>
      </c>
      <c r="H15" s="86">
        <v>13</v>
      </c>
      <c r="I15" s="100">
        <f>G15/F15*100</f>
        <v>130.2325581395349</v>
      </c>
      <c r="J15" s="6" t="s">
        <v>131</v>
      </c>
    </row>
    <row r="16" spans="1:10" s="76" customFormat="1" ht="12.75">
      <c r="A16" s="149" t="s">
        <v>105</v>
      </c>
      <c r="B16" s="150"/>
      <c r="C16" s="150"/>
      <c r="D16" s="150"/>
      <c r="E16" s="150"/>
      <c r="F16" s="150"/>
      <c r="G16" s="150"/>
      <c r="H16" s="150"/>
      <c r="I16" s="150"/>
      <c r="J16" s="151"/>
    </row>
    <row r="17" spans="1:10" ht="63.75">
      <c r="A17" s="89" t="s">
        <v>12</v>
      </c>
      <c r="B17" s="5" t="s">
        <v>106</v>
      </c>
      <c r="C17" s="5" t="s">
        <v>88</v>
      </c>
      <c r="D17" s="86" t="s">
        <v>103</v>
      </c>
      <c r="E17" s="86">
        <v>45</v>
      </c>
      <c r="F17" s="86">
        <v>45</v>
      </c>
      <c r="G17" s="86">
        <v>45</v>
      </c>
      <c r="H17" s="86">
        <v>0</v>
      </c>
      <c r="I17" s="86">
        <f>G17/F17*100</f>
        <v>100</v>
      </c>
      <c r="J17" s="86"/>
    </row>
    <row r="18" spans="1:10" s="76" customFormat="1" ht="12.75">
      <c r="A18" s="149" t="s">
        <v>107</v>
      </c>
      <c r="B18" s="150"/>
      <c r="C18" s="150"/>
      <c r="D18" s="150"/>
      <c r="E18" s="150"/>
      <c r="F18" s="150"/>
      <c r="G18" s="150"/>
      <c r="H18" s="150"/>
      <c r="I18" s="150"/>
      <c r="J18" s="151"/>
    </row>
    <row r="19" spans="1:10" ht="63.75">
      <c r="A19" s="89" t="s">
        <v>13</v>
      </c>
      <c r="B19" s="73" t="s">
        <v>108</v>
      </c>
      <c r="C19" s="5" t="s">
        <v>88</v>
      </c>
      <c r="D19" s="86" t="s">
        <v>103</v>
      </c>
      <c r="E19" s="91">
        <v>22</v>
      </c>
      <c r="F19" s="86">
        <v>23</v>
      </c>
      <c r="G19" s="86">
        <v>23</v>
      </c>
      <c r="H19" s="86">
        <v>0</v>
      </c>
      <c r="I19" s="86">
        <f>G19/F19*100</f>
        <v>100</v>
      </c>
      <c r="J19" s="86"/>
    </row>
    <row r="20" spans="1:10" s="76" customFormat="1" ht="12.75">
      <c r="A20" s="149" t="s">
        <v>109</v>
      </c>
      <c r="B20" s="150"/>
      <c r="C20" s="150"/>
      <c r="D20" s="150"/>
      <c r="E20" s="150"/>
      <c r="F20" s="150"/>
      <c r="G20" s="150"/>
      <c r="H20" s="150"/>
      <c r="I20" s="150"/>
      <c r="J20" s="151"/>
    </row>
    <row r="21" spans="1:10" ht="63.75">
      <c r="A21" s="89" t="s">
        <v>18</v>
      </c>
      <c r="B21" s="5" t="s">
        <v>110</v>
      </c>
      <c r="C21" s="5" t="s">
        <v>88</v>
      </c>
      <c r="D21" s="88" t="s">
        <v>103</v>
      </c>
      <c r="E21" s="90">
        <v>1493</v>
      </c>
      <c r="F21" s="86">
        <v>1493</v>
      </c>
      <c r="G21" s="86">
        <v>1478</v>
      </c>
      <c r="H21" s="86">
        <f>G21-F21</f>
        <v>-15</v>
      </c>
      <c r="I21" s="99">
        <f>G21/F21*100</f>
        <v>98.99531145344943</v>
      </c>
      <c r="J21" s="86"/>
    </row>
    <row r="22" spans="1:10" ht="63.75">
      <c r="A22" s="89" t="s">
        <v>19</v>
      </c>
      <c r="B22" s="73" t="s">
        <v>111</v>
      </c>
      <c r="C22" s="5" t="s">
        <v>88</v>
      </c>
      <c r="D22" s="88" t="s">
        <v>103</v>
      </c>
      <c r="E22" s="90">
        <v>1400</v>
      </c>
      <c r="F22" s="86">
        <v>1400</v>
      </c>
      <c r="G22" s="86">
        <v>1400</v>
      </c>
      <c r="H22" s="86">
        <v>0</v>
      </c>
      <c r="I22" s="86">
        <f>G22/F22*100</f>
        <v>100</v>
      </c>
      <c r="J22" s="86"/>
    </row>
    <row r="23" spans="1:10" ht="63.75">
      <c r="A23" s="89" t="s">
        <v>20</v>
      </c>
      <c r="B23" s="73" t="s">
        <v>112</v>
      </c>
      <c r="C23" s="5" t="s">
        <v>88</v>
      </c>
      <c r="D23" s="88" t="s">
        <v>103</v>
      </c>
      <c r="E23" s="90">
        <v>1</v>
      </c>
      <c r="F23" s="86">
        <v>0</v>
      </c>
      <c r="G23" s="86">
        <v>0</v>
      </c>
      <c r="H23" s="86">
        <v>0</v>
      </c>
      <c r="I23" s="86">
        <v>100</v>
      </c>
      <c r="J23" s="86"/>
    </row>
    <row r="24" spans="1:10" ht="80.25" customHeight="1">
      <c r="A24" s="92" t="s">
        <v>36</v>
      </c>
      <c r="B24" s="74" t="s">
        <v>127</v>
      </c>
      <c r="C24" s="5" t="s">
        <v>88</v>
      </c>
      <c r="D24" s="93" t="s">
        <v>103</v>
      </c>
      <c r="E24" s="93">
        <v>0</v>
      </c>
      <c r="F24" s="93">
        <v>100</v>
      </c>
      <c r="G24" s="93">
        <v>97</v>
      </c>
      <c r="H24" s="93">
        <v>-3</v>
      </c>
      <c r="I24" s="93">
        <f>G24/F24*100</f>
        <v>97</v>
      </c>
      <c r="J24" s="93"/>
    </row>
    <row r="25" spans="1:10" ht="79.5" customHeight="1">
      <c r="A25" s="92" t="s">
        <v>54</v>
      </c>
      <c r="B25" s="74" t="s">
        <v>128</v>
      </c>
      <c r="C25" s="5" t="s">
        <v>88</v>
      </c>
      <c r="D25" s="93" t="s">
        <v>103</v>
      </c>
      <c r="E25" s="93">
        <v>0</v>
      </c>
      <c r="F25" s="93">
        <v>9</v>
      </c>
      <c r="G25" s="93">
        <v>9</v>
      </c>
      <c r="H25" s="93">
        <v>0</v>
      </c>
      <c r="I25" s="93">
        <f>G25/F25*100</f>
        <v>100</v>
      </c>
      <c r="J25" s="93"/>
    </row>
    <row r="26" spans="1:10" s="76" customFormat="1" ht="12.75">
      <c r="A26" s="149" t="s">
        <v>113</v>
      </c>
      <c r="B26" s="150"/>
      <c r="C26" s="150"/>
      <c r="D26" s="150"/>
      <c r="E26" s="150"/>
      <c r="F26" s="150"/>
      <c r="G26" s="150"/>
      <c r="H26" s="150"/>
      <c r="I26" s="150"/>
      <c r="J26" s="151"/>
    </row>
    <row r="27" spans="1:10" ht="63.75">
      <c r="A27" s="89" t="s">
        <v>21</v>
      </c>
      <c r="B27" s="73" t="s">
        <v>114</v>
      </c>
      <c r="C27" s="5" t="s">
        <v>88</v>
      </c>
      <c r="D27" s="88" t="s">
        <v>103</v>
      </c>
      <c r="E27" s="90">
        <v>36</v>
      </c>
      <c r="F27" s="86">
        <v>36</v>
      </c>
      <c r="G27" s="86">
        <v>36</v>
      </c>
      <c r="H27" s="86">
        <v>0</v>
      </c>
      <c r="I27" s="86">
        <f>G27/F27*100</f>
        <v>100</v>
      </c>
      <c r="J27" s="86"/>
    </row>
    <row r="28" spans="1:10" ht="12.75">
      <c r="A28" s="152" t="s">
        <v>115</v>
      </c>
      <c r="B28" s="152"/>
      <c r="C28" s="152"/>
      <c r="D28" s="152"/>
      <c r="E28" s="152"/>
      <c r="F28" s="152"/>
      <c r="G28" s="152"/>
      <c r="H28" s="152"/>
      <c r="I28" s="152"/>
      <c r="J28" s="152"/>
    </row>
    <row r="29" spans="1:10" s="76" customFormat="1" ht="44.25" customHeight="1">
      <c r="A29" s="154" t="s">
        <v>71</v>
      </c>
      <c r="B29" s="155"/>
      <c r="C29" s="155"/>
      <c r="D29" s="155"/>
      <c r="E29" s="155"/>
      <c r="F29" s="155"/>
      <c r="G29" s="155"/>
      <c r="H29" s="155"/>
      <c r="I29" s="155"/>
      <c r="J29" s="156"/>
    </row>
    <row r="30" spans="1:10" ht="204">
      <c r="A30" s="94">
        <v>1</v>
      </c>
      <c r="B30" s="74" t="s">
        <v>129</v>
      </c>
      <c r="C30" s="5" t="s">
        <v>88</v>
      </c>
      <c r="D30" s="74" t="s">
        <v>101</v>
      </c>
      <c r="E30" s="74">
        <v>73</v>
      </c>
      <c r="F30" s="74">
        <v>73</v>
      </c>
      <c r="G30" s="74">
        <v>87.5</v>
      </c>
      <c r="H30" s="74">
        <v>14.5</v>
      </c>
      <c r="I30" s="95">
        <f>G30/F30*100</f>
        <v>119.86301369863013</v>
      </c>
      <c r="J30" s="95" t="s">
        <v>132</v>
      </c>
    </row>
    <row r="31" spans="1:13" ht="27.75" customHeight="1">
      <c r="A31" s="157" t="s">
        <v>90</v>
      </c>
      <c r="B31" s="157"/>
      <c r="C31" s="157" t="s">
        <v>91</v>
      </c>
      <c r="D31" s="157"/>
      <c r="E31" s="157"/>
      <c r="F31" s="157"/>
      <c r="G31" s="157"/>
      <c r="H31" s="159" t="s">
        <v>65</v>
      </c>
      <c r="I31" s="159"/>
      <c r="J31" s="159"/>
      <c r="K31" s="159"/>
      <c r="L31" s="77"/>
      <c r="M31" s="77"/>
    </row>
    <row r="32" spans="1:13" ht="12.75">
      <c r="A32" s="50"/>
      <c r="B32" s="78"/>
      <c r="C32" s="50"/>
      <c r="D32" s="50"/>
      <c r="E32" s="50"/>
      <c r="F32" s="50"/>
      <c r="G32" s="50"/>
      <c r="H32" s="50"/>
      <c r="I32" s="79" t="s">
        <v>66</v>
      </c>
      <c r="J32" s="79"/>
      <c r="K32" s="79"/>
      <c r="L32" s="158"/>
      <c r="M32" s="158"/>
    </row>
    <row r="33" spans="1:13" ht="22.5" customHeight="1">
      <c r="A33" s="157" t="s">
        <v>67</v>
      </c>
      <c r="B33" s="157"/>
      <c r="C33" s="153" t="s">
        <v>68</v>
      </c>
      <c r="D33" s="153"/>
      <c r="E33" s="153"/>
      <c r="F33" s="153"/>
      <c r="G33" s="153"/>
      <c r="H33" s="153" t="s">
        <v>69</v>
      </c>
      <c r="I33" s="153"/>
      <c r="J33" s="153"/>
      <c r="K33" s="153"/>
      <c r="L33" s="80"/>
      <c r="M33" s="79"/>
    </row>
    <row r="34" spans="1:13" ht="12.75">
      <c r="A34" s="76"/>
      <c r="B34" s="76"/>
      <c r="C34" s="76"/>
      <c r="D34" s="76"/>
      <c r="E34" s="76"/>
      <c r="F34" s="76"/>
      <c r="G34" s="76"/>
      <c r="H34" s="76"/>
      <c r="I34" s="72" t="s">
        <v>70</v>
      </c>
      <c r="J34" s="76"/>
      <c r="K34" s="76"/>
      <c r="L34" s="76"/>
      <c r="M34" s="76"/>
    </row>
  </sheetData>
  <sheetProtection/>
  <mergeCells count="20">
    <mergeCell ref="H33:K33"/>
    <mergeCell ref="A29:J29"/>
    <mergeCell ref="A31:B31"/>
    <mergeCell ref="L32:M32"/>
    <mergeCell ref="A33:B33"/>
    <mergeCell ref="C31:G31"/>
    <mergeCell ref="C33:G33"/>
    <mergeCell ref="H31:K31"/>
    <mergeCell ref="A13:J13"/>
    <mergeCell ref="A16:J16"/>
    <mergeCell ref="A18:J18"/>
    <mergeCell ref="A20:J20"/>
    <mergeCell ref="A26:J26"/>
    <mergeCell ref="A28:J28"/>
    <mergeCell ref="H6:I6"/>
    <mergeCell ref="A2:J4"/>
    <mergeCell ref="E6:E10"/>
    <mergeCell ref="F6:G7"/>
    <mergeCell ref="J6:J10"/>
    <mergeCell ref="B12:J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2015-01-16T03:35:29Z</cp:lastPrinted>
  <dcterms:created xsi:type="dcterms:W3CDTF">2013-10-11T05:40:55Z</dcterms:created>
  <dcterms:modified xsi:type="dcterms:W3CDTF">2015-01-20T04:57:50Z</dcterms:modified>
  <cp:category/>
  <cp:version/>
  <cp:contentType/>
  <cp:contentStatus/>
</cp:coreProperties>
</file>